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965" activeTab="0"/>
  </bookViews>
  <sheets>
    <sheet name="2017학년도" sheetId="1" r:id="rId1"/>
  </sheets>
  <definedNames/>
  <calcPr fullCalcOnLoad="1"/>
</workbook>
</file>

<file path=xl/sharedStrings.xml><?xml version="1.0" encoding="utf-8"?>
<sst xmlns="http://schemas.openxmlformats.org/spreadsheetml/2006/main" count="239" uniqueCount="110">
  <si>
    <t>교과목명</t>
  </si>
  <si>
    <t>1 학 년</t>
  </si>
  <si>
    <t>2 학 년</t>
  </si>
  <si>
    <t>1학기</t>
  </si>
  <si>
    <t>2학기</t>
  </si>
  <si>
    <t>학점</t>
  </si>
  <si>
    <t>이론</t>
  </si>
  <si>
    <t>실습</t>
  </si>
  <si>
    <t>계</t>
  </si>
  <si>
    <t>학점</t>
  </si>
  <si>
    <t>구  분</t>
  </si>
  <si>
    <t>3 학 년</t>
  </si>
  <si>
    <t>4 학 년</t>
  </si>
  <si>
    <t>NCS
교과목
표시</t>
  </si>
  <si>
    <t>교과목
코드</t>
  </si>
  <si>
    <t>직업기
초교양</t>
  </si>
  <si>
    <t>대분류
코드</t>
  </si>
  <si>
    <t>생활영어</t>
  </si>
  <si>
    <t>세종리더십</t>
  </si>
  <si>
    <t>사회봉사</t>
  </si>
  <si>
    <t>진로와 취업1</t>
  </si>
  <si>
    <t>진로와 취업2</t>
  </si>
  <si>
    <t>대인관계능력</t>
  </si>
  <si>
    <t>정보능력</t>
  </si>
  <si>
    <t>NCS</t>
  </si>
  <si>
    <t>NCS</t>
  </si>
  <si>
    <t>생물</t>
  </si>
  <si>
    <t>생활스포츠</t>
  </si>
  <si>
    <t>철학개론</t>
  </si>
  <si>
    <t>다문화사회</t>
  </si>
  <si>
    <t>영어</t>
  </si>
  <si>
    <t>심리학</t>
  </si>
  <si>
    <t>임상영어</t>
  </si>
  <si>
    <t>통계학</t>
  </si>
  <si>
    <t>생명윤리</t>
  </si>
  <si>
    <t>의사소통론</t>
  </si>
  <si>
    <t>비판적사고</t>
  </si>
  <si>
    <t>성장과발달</t>
  </si>
  <si>
    <t>해부학</t>
  </si>
  <si>
    <t>미생물학</t>
  </si>
  <si>
    <t>생리학</t>
  </si>
  <si>
    <t>병리학</t>
  </si>
  <si>
    <t>약리학</t>
  </si>
  <si>
    <t>간호학개론</t>
  </si>
  <si>
    <t>기본간호학1</t>
  </si>
  <si>
    <t>기본간호학실습1</t>
  </si>
  <si>
    <t>건강사정</t>
  </si>
  <si>
    <t>건강사정실습</t>
  </si>
  <si>
    <t>노인간호</t>
  </si>
  <si>
    <t>여성과건강</t>
  </si>
  <si>
    <t>건강교육</t>
  </si>
  <si>
    <t>기본간호학2</t>
  </si>
  <si>
    <t>기본간호학실습2</t>
  </si>
  <si>
    <t>성인간호학1</t>
  </si>
  <si>
    <t>정신간호학1</t>
  </si>
  <si>
    <t>응급간호</t>
  </si>
  <si>
    <t>성인간호학2</t>
  </si>
  <si>
    <t>모성간호학1</t>
  </si>
  <si>
    <t>아동간호학1</t>
  </si>
  <si>
    <t>정신간호학2</t>
  </si>
  <si>
    <t>정신간호학3</t>
  </si>
  <si>
    <t>간호관리학1</t>
  </si>
  <si>
    <t>지역사회간호학1</t>
  </si>
  <si>
    <t>성인간호학3</t>
  </si>
  <si>
    <t>모성간호학2</t>
  </si>
  <si>
    <t>아동간호학2</t>
  </si>
  <si>
    <t>아동간호학3</t>
  </si>
  <si>
    <t>간호연구</t>
  </si>
  <si>
    <t>간호관리학2</t>
  </si>
  <si>
    <t>지역사회간호학2</t>
  </si>
  <si>
    <t>성인간호학4</t>
  </si>
  <si>
    <t>종합실습1</t>
  </si>
  <si>
    <t>간호윤리와 법</t>
  </si>
  <si>
    <t>종합실습2</t>
  </si>
  <si>
    <t>종합시험</t>
  </si>
  <si>
    <t>재활간호</t>
  </si>
  <si>
    <t>국제간호의 이해</t>
  </si>
  <si>
    <t>통합간호</t>
  </si>
  <si>
    <t>성인간호학실습1</t>
  </si>
  <si>
    <t>성인간호학실습2</t>
  </si>
  <si>
    <t>아동간호학실습</t>
  </si>
  <si>
    <t>모성간호학실습</t>
  </si>
  <si>
    <t>성인간호학실습3</t>
  </si>
  <si>
    <t>정신간호학실습1</t>
  </si>
  <si>
    <t>간호관리학실습</t>
  </si>
  <si>
    <t>성인간호학실습4</t>
  </si>
  <si>
    <t>노인간호실습</t>
  </si>
  <si>
    <t>정신간호학실습2</t>
  </si>
  <si>
    <t>지역사회간호학실습1</t>
  </si>
  <si>
    <t>지역사회간호학실습2</t>
  </si>
  <si>
    <t>응급간호실습</t>
  </si>
  <si>
    <t>2017학년도</t>
  </si>
  <si>
    <t>간호학과 교육과정표</t>
  </si>
  <si>
    <t>시행 2017.3.1.</t>
  </si>
  <si>
    <t>간호와 영양</t>
  </si>
  <si>
    <t>전필</t>
  </si>
  <si>
    <t>교  양  계</t>
  </si>
  <si>
    <t>전
공
기
초</t>
  </si>
  <si>
    <t>전
공</t>
  </si>
  <si>
    <t>전   공  계</t>
  </si>
  <si>
    <t>계</t>
  </si>
  <si>
    <t>교  양  합  계</t>
  </si>
  <si>
    <t>전  공  합  계</t>
  </si>
  <si>
    <t>교  과  총  계</t>
  </si>
  <si>
    <t>인
문
사
회
과
학</t>
  </si>
  <si>
    <t>Y형
인재
교양</t>
  </si>
  <si>
    <t>전공
기초
교양</t>
  </si>
  <si>
    <t>전선</t>
  </si>
  <si>
    <t>YIT-CS</t>
  </si>
  <si>
    <t>*2018년도 교육과정개편시 노인간호실습2학점으로 변경, 모아간호학실습 삭제함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</si>
</sst>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2]yyyy&quot;년&quot;\ m&quot;월&quot;\ d&quot;일&quot;\ dddd"/>
    <numFmt numFmtId="179" formatCode="[$-412]AM/PM\ h:mm:ss"/>
  </numFmts>
  <fonts count="53">
    <font>
      <sz val="11"/>
      <name val="돋움"/>
      <family val="3"/>
    </font>
    <font>
      <sz val="8"/>
      <name val="돋움"/>
      <family val="3"/>
    </font>
    <font>
      <sz val="8"/>
      <name val="바탕"/>
      <family val="1"/>
    </font>
    <font>
      <b/>
      <sz val="12"/>
      <name val="돋움"/>
      <family val="3"/>
    </font>
    <font>
      <b/>
      <sz val="9"/>
      <name val="돋움"/>
      <family val="3"/>
    </font>
    <font>
      <b/>
      <u val="single"/>
      <sz val="15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"/>
      <family val="3"/>
    </font>
    <font>
      <sz val="11"/>
      <color indexed="10"/>
      <name val="돋움"/>
      <family val="3"/>
    </font>
    <font>
      <sz val="10"/>
      <color indexed="8"/>
      <name val="굴림"/>
      <family val="3"/>
    </font>
    <font>
      <sz val="10"/>
      <name val="굴림"/>
      <family val="3"/>
    </font>
    <font>
      <b/>
      <sz val="10"/>
      <color indexed="12"/>
      <name val="굴림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6"/>
      <color indexed="10"/>
      <name val="굴림"/>
      <family val="3"/>
    </font>
    <font>
      <b/>
      <sz val="10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6"/>
      <color rgb="FFFF0000"/>
      <name val="굴림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double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176" fontId="11" fillId="0" borderId="15" xfId="0" applyNumberFormat="1" applyFont="1" applyBorder="1" applyAlignment="1">
      <alignment vertical="center" shrinkToFit="1"/>
    </xf>
    <xf numFmtId="176" fontId="11" fillId="0" borderId="16" xfId="0" applyNumberFormat="1" applyFont="1" applyBorder="1" applyAlignment="1">
      <alignment vertical="center" shrinkToFit="1"/>
    </xf>
    <xf numFmtId="176" fontId="11" fillId="0" borderId="17" xfId="0" applyNumberFormat="1" applyFont="1" applyBorder="1" applyAlignment="1">
      <alignment horizontal="center" vertical="center" shrinkToFit="1"/>
    </xf>
    <xf numFmtId="176" fontId="11" fillId="0" borderId="18" xfId="0" applyNumberFormat="1" applyFont="1" applyBorder="1" applyAlignment="1">
      <alignment horizontal="center" vertical="center" shrinkToFit="1"/>
    </xf>
    <xf numFmtId="176" fontId="11" fillId="0" borderId="19" xfId="0" applyNumberFormat="1" applyFont="1" applyBorder="1" applyAlignment="1">
      <alignment vertical="center" shrinkToFit="1"/>
    </xf>
    <xf numFmtId="176" fontId="11" fillId="0" borderId="20" xfId="0" applyNumberFormat="1" applyFont="1" applyBorder="1" applyAlignment="1">
      <alignment vertical="center" shrinkToFit="1"/>
    </xf>
    <xf numFmtId="176" fontId="11" fillId="0" borderId="21" xfId="0" applyNumberFormat="1" applyFont="1" applyBorder="1" applyAlignment="1">
      <alignment horizontal="center" vertical="center" shrinkToFit="1"/>
    </xf>
    <xf numFmtId="176" fontId="11" fillId="0" borderId="22" xfId="0" applyNumberFormat="1" applyFont="1" applyBorder="1" applyAlignment="1">
      <alignment horizontal="center" vertical="center" shrinkToFit="1"/>
    </xf>
    <xf numFmtId="176" fontId="11" fillId="0" borderId="23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176" fontId="11" fillId="0" borderId="25" xfId="0" applyNumberFormat="1" applyFont="1" applyBorder="1" applyAlignment="1">
      <alignment horizontal="center" vertical="center" shrinkToFit="1"/>
    </xf>
    <xf numFmtId="176" fontId="11" fillId="0" borderId="26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vertical="center" shrinkToFit="1"/>
    </xf>
    <xf numFmtId="176" fontId="11" fillId="0" borderId="28" xfId="0" applyNumberFormat="1" applyFont="1" applyBorder="1" applyAlignment="1">
      <alignment horizontal="center" vertical="center" shrinkToFit="1"/>
    </xf>
    <xf numFmtId="176" fontId="11" fillId="0" borderId="29" xfId="0" applyNumberFormat="1" applyFont="1" applyBorder="1" applyAlignment="1">
      <alignment vertical="center" shrinkToFit="1"/>
    </xf>
    <xf numFmtId="176" fontId="11" fillId="0" borderId="17" xfId="0" applyNumberFormat="1" applyFont="1" applyFill="1" applyBorder="1" applyAlignment="1">
      <alignment horizontal="center" vertical="center" shrinkToFit="1"/>
    </xf>
    <xf numFmtId="176" fontId="11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left" vertical="center" shrinkToFit="1"/>
    </xf>
    <xf numFmtId="176" fontId="11" fillId="0" borderId="32" xfId="0" applyNumberFormat="1" applyFont="1" applyBorder="1" applyAlignment="1">
      <alignment horizontal="left" vertical="center" shrinkToFit="1"/>
    </xf>
    <xf numFmtId="176" fontId="11" fillId="0" borderId="33" xfId="0" applyNumberFormat="1" applyFont="1" applyBorder="1" applyAlignment="1">
      <alignment horizontal="center" vertical="center" shrinkToFit="1"/>
    </xf>
    <xf numFmtId="176" fontId="11" fillId="0" borderId="34" xfId="0" applyNumberFormat="1" applyFont="1" applyBorder="1" applyAlignment="1">
      <alignment horizontal="center" vertical="center" shrinkToFit="1"/>
    </xf>
    <xf numFmtId="176" fontId="11" fillId="0" borderId="35" xfId="0" applyNumberFormat="1" applyFont="1" applyBorder="1" applyAlignment="1">
      <alignment horizontal="center" vertical="center" shrinkToFit="1"/>
    </xf>
    <xf numFmtId="176" fontId="11" fillId="0" borderId="36" xfId="0" applyNumberFormat="1" applyFont="1" applyBorder="1" applyAlignment="1">
      <alignment horizontal="center" vertical="center" shrinkToFit="1"/>
    </xf>
    <xf numFmtId="176" fontId="11" fillId="0" borderId="37" xfId="0" applyNumberFormat="1" applyFont="1" applyBorder="1" applyAlignment="1">
      <alignment horizontal="center" vertical="center" shrinkToFit="1"/>
    </xf>
    <xf numFmtId="176" fontId="11" fillId="0" borderId="38" xfId="0" applyNumberFormat="1" applyFont="1" applyBorder="1" applyAlignment="1">
      <alignment horizontal="center" vertical="center" shrinkToFit="1"/>
    </xf>
    <xf numFmtId="176" fontId="12" fillId="33" borderId="39" xfId="0" applyNumberFormat="1" applyFont="1" applyFill="1" applyBorder="1" applyAlignment="1">
      <alignment horizontal="center" vertical="center" shrinkToFit="1"/>
    </xf>
    <xf numFmtId="176" fontId="12" fillId="33" borderId="40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vertical="center" shrinkToFit="1"/>
    </xf>
    <xf numFmtId="176" fontId="11" fillId="0" borderId="32" xfId="0" applyNumberFormat="1" applyFont="1" applyBorder="1" applyAlignment="1">
      <alignment vertical="center" shrinkToFit="1"/>
    </xf>
    <xf numFmtId="176" fontId="11" fillId="0" borderId="41" xfId="0" applyNumberFormat="1" applyFont="1" applyBorder="1" applyAlignment="1">
      <alignment horizontal="left" vertical="center" shrinkToFit="1"/>
    </xf>
    <xf numFmtId="176" fontId="11" fillId="0" borderId="42" xfId="0" applyNumberFormat="1" applyFont="1" applyBorder="1" applyAlignment="1">
      <alignment horizontal="left" vertical="center" shrinkToFit="1"/>
    </xf>
    <xf numFmtId="176" fontId="11" fillId="0" borderId="43" xfId="0" applyNumberFormat="1" applyFont="1" applyBorder="1" applyAlignment="1">
      <alignment horizontal="left" vertical="center" shrinkToFit="1"/>
    </xf>
    <xf numFmtId="176" fontId="12" fillId="0" borderId="44" xfId="0" applyNumberFormat="1" applyFont="1" applyFill="1" applyBorder="1" applyAlignment="1">
      <alignment horizontal="center" vertical="center" shrinkToFit="1"/>
    </xf>
    <xf numFmtId="176" fontId="12" fillId="0" borderId="45" xfId="0" applyNumberFormat="1" applyFont="1" applyFill="1" applyBorder="1" applyAlignment="1">
      <alignment horizontal="center" vertical="center" shrinkToFit="1"/>
    </xf>
    <xf numFmtId="176" fontId="12" fillId="0" borderId="46" xfId="0" applyNumberFormat="1" applyFont="1" applyFill="1" applyBorder="1" applyAlignment="1">
      <alignment horizontal="center" vertical="center" shrinkToFit="1"/>
    </xf>
    <xf numFmtId="176" fontId="11" fillId="0" borderId="47" xfId="0" applyNumberFormat="1" applyFont="1" applyBorder="1" applyAlignment="1">
      <alignment horizontal="center" vertical="center" shrinkToFit="1"/>
    </xf>
    <xf numFmtId="176" fontId="11" fillId="0" borderId="48" xfId="0" applyNumberFormat="1" applyFont="1" applyBorder="1" applyAlignment="1">
      <alignment horizontal="center" vertical="center" shrinkToFit="1"/>
    </xf>
    <xf numFmtId="176" fontId="12" fillId="0" borderId="49" xfId="0" applyNumberFormat="1" applyFont="1" applyFill="1" applyBorder="1" applyAlignment="1">
      <alignment horizontal="center" vertical="center" shrinkToFit="1"/>
    </xf>
    <xf numFmtId="176" fontId="12" fillId="0" borderId="34" xfId="0" applyNumberFormat="1" applyFont="1" applyFill="1" applyBorder="1" applyAlignment="1">
      <alignment horizontal="center" vertical="center" shrinkToFit="1"/>
    </xf>
    <xf numFmtId="176" fontId="12" fillId="0" borderId="50" xfId="0" applyNumberFormat="1" applyFont="1" applyFill="1" applyBorder="1" applyAlignment="1">
      <alignment horizontal="center" vertical="center" shrinkToFit="1"/>
    </xf>
    <xf numFmtId="176" fontId="11" fillId="0" borderId="51" xfId="0" applyNumberFormat="1" applyFont="1" applyBorder="1" applyAlignment="1">
      <alignment vertical="center" shrinkToFit="1"/>
    </xf>
    <xf numFmtId="176" fontId="11" fillId="0" borderId="40" xfId="0" applyNumberFormat="1" applyFont="1" applyBorder="1" applyAlignment="1">
      <alignment vertical="center" shrinkToFit="1"/>
    </xf>
    <xf numFmtId="176" fontId="11" fillId="0" borderId="52" xfId="0" applyNumberFormat="1" applyFont="1" applyBorder="1" applyAlignment="1">
      <alignment horizontal="center" vertical="center" shrinkToFit="1"/>
    </xf>
    <xf numFmtId="176" fontId="12" fillId="0" borderId="53" xfId="0" applyNumberFormat="1" applyFont="1" applyFill="1" applyBorder="1" applyAlignment="1">
      <alignment horizontal="center" vertical="center" shrinkToFit="1"/>
    </xf>
    <xf numFmtId="176" fontId="12" fillId="0" borderId="37" xfId="0" applyNumberFormat="1" applyFont="1" applyFill="1" applyBorder="1" applyAlignment="1">
      <alignment horizontal="center" vertical="center" shrinkToFit="1"/>
    </xf>
    <xf numFmtId="176" fontId="12" fillId="0" borderId="54" xfId="0" applyNumberFormat="1" applyFont="1" applyFill="1" applyBorder="1" applyAlignment="1">
      <alignment horizontal="center" vertical="center" shrinkToFit="1"/>
    </xf>
    <xf numFmtId="176" fontId="11" fillId="0" borderId="55" xfId="0" applyNumberFormat="1" applyFont="1" applyBorder="1" applyAlignment="1">
      <alignment horizontal="center" vertical="center" shrinkToFit="1"/>
    </xf>
    <xf numFmtId="176" fontId="12" fillId="0" borderId="30" xfId="0" applyNumberFormat="1" applyFont="1" applyFill="1" applyBorder="1" applyAlignment="1">
      <alignment horizontal="center" vertical="center" shrinkToFit="1"/>
    </xf>
    <xf numFmtId="176" fontId="12" fillId="0" borderId="17" xfId="0" applyNumberFormat="1" applyFont="1" applyFill="1" applyBorder="1" applyAlignment="1">
      <alignment horizontal="center" vertical="center" shrinkToFit="1"/>
    </xf>
    <xf numFmtId="176" fontId="12" fillId="0" borderId="56" xfId="0" applyNumberFormat="1" applyFont="1" applyFill="1" applyBorder="1" applyAlignment="1">
      <alignment horizontal="center" vertical="center" shrinkToFit="1"/>
    </xf>
    <xf numFmtId="176" fontId="11" fillId="0" borderId="57" xfId="0" applyNumberFormat="1" applyFont="1" applyBorder="1" applyAlignment="1">
      <alignment vertical="center" shrinkToFit="1"/>
    </xf>
    <xf numFmtId="176" fontId="11" fillId="0" borderId="58" xfId="0" applyNumberFormat="1" applyFont="1" applyBorder="1" applyAlignment="1">
      <alignment horizontal="center" vertical="center" shrinkToFit="1"/>
    </xf>
    <xf numFmtId="176" fontId="11" fillId="0" borderId="59" xfId="0" applyNumberFormat="1" applyFont="1" applyBorder="1" applyAlignment="1">
      <alignment horizontal="center" vertical="center" shrinkToFit="1"/>
    </xf>
    <xf numFmtId="176" fontId="11" fillId="0" borderId="60" xfId="0" applyNumberFormat="1" applyFont="1" applyBorder="1" applyAlignment="1">
      <alignment horizontal="center" vertical="center" shrinkToFit="1"/>
    </xf>
    <xf numFmtId="176" fontId="11" fillId="0" borderId="61" xfId="0" applyNumberFormat="1" applyFont="1" applyBorder="1" applyAlignment="1">
      <alignment horizontal="center" vertical="center" shrinkToFit="1"/>
    </xf>
    <xf numFmtId="176" fontId="11" fillId="0" borderId="62" xfId="0" applyNumberFormat="1" applyFont="1" applyBorder="1" applyAlignment="1">
      <alignment horizontal="center" vertical="center" shrinkToFit="1"/>
    </xf>
    <xf numFmtId="176" fontId="11" fillId="0" borderId="63" xfId="0" applyNumberFormat="1" applyFont="1" applyBorder="1" applyAlignment="1">
      <alignment vertical="center" shrinkToFit="1"/>
    </xf>
    <xf numFmtId="176" fontId="11" fillId="0" borderId="64" xfId="0" applyNumberFormat="1" applyFont="1" applyBorder="1" applyAlignment="1">
      <alignment horizontal="center" vertical="center" shrinkToFit="1"/>
    </xf>
    <xf numFmtId="176" fontId="11" fillId="0" borderId="65" xfId="0" applyNumberFormat="1" applyFont="1" applyBorder="1" applyAlignment="1">
      <alignment horizontal="center" vertical="center" shrinkToFit="1"/>
    </xf>
    <xf numFmtId="176" fontId="11" fillId="0" borderId="66" xfId="0" applyNumberFormat="1" applyFont="1" applyBorder="1" applyAlignment="1">
      <alignment horizontal="center" vertical="center" shrinkToFit="1"/>
    </xf>
    <xf numFmtId="176" fontId="11" fillId="0" borderId="67" xfId="0" applyNumberFormat="1" applyFont="1" applyBorder="1" applyAlignment="1">
      <alignment horizontal="center" vertical="center" shrinkToFit="1"/>
    </xf>
    <xf numFmtId="176" fontId="11" fillId="0" borderId="68" xfId="0" applyNumberFormat="1" applyFont="1" applyBorder="1" applyAlignment="1">
      <alignment vertical="center" shrinkToFit="1"/>
    </xf>
    <xf numFmtId="176" fontId="11" fillId="0" borderId="43" xfId="0" applyNumberFormat="1" applyFont="1" applyBorder="1" applyAlignment="1">
      <alignment vertical="center" shrinkToFit="1"/>
    </xf>
    <xf numFmtId="176" fontId="11" fillId="0" borderId="69" xfId="0" applyNumberFormat="1" applyFont="1" applyBorder="1" applyAlignment="1">
      <alignment vertical="center" shrinkToFit="1"/>
    </xf>
    <xf numFmtId="176" fontId="11" fillId="0" borderId="29" xfId="0" applyNumberFormat="1" applyFont="1" applyFill="1" applyBorder="1" applyAlignment="1">
      <alignment horizontal="left" vertical="center" shrinkToFit="1"/>
    </xf>
    <xf numFmtId="176" fontId="11" fillId="0" borderId="27" xfId="0" applyNumberFormat="1" applyFont="1" applyFill="1" applyBorder="1" applyAlignment="1">
      <alignment horizontal="left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42" xfId="0" applyNumberFormat="1" applyFont="1" applyBorder="1" applyAlignment="1">
      <alignment horizontal="center" vertical="center" shrinkToFit="1"/>
    </xf>
    <xf numFmtId="176" fontId="11" fillId="0" borderId="57" xfId="0" applyNumberFormat="1" applyFont="1" applyBorder="1" applyAlignment="1">
      <alignment horizontal="left" vertical="center" shrinkToFit="1"/>
    </xf>
    <xf numFmtId="176" fontId="12" fillId="0" borderId="70" xfId="0" applyNumberFormat="1" applyFont="1" applyFill="1" applyBorder="1" applyAlignment="1">
      <alignment horizontal="center" vertical="center" shrinkToFit="1"/>
    </xf>
    <xf numFmtId="176" fontId="12" fillId="0" borderId="59" xfId="0" applyNumberFormat="1" applyFont="1" applyFill="1" applyBorder="1" applyAlignment="1">
      <alignment horizontal="center" vertical="center" shrinkToFit="1"/>
    </xf>
    <xf numFmtId="176" fontId="12" fillId="0" borderId="71" xfId="0" applyNumberFormat="1" applyFont="1" applyFill="1" applyBorder="1" applyAlignment="1">
      <alignment horizontal="center" vertical="center" shrinkToFit="1"/>
    </xf>
    <xf numFmtId="176" fontId="12" fillId="33" borderId="72" xfId="0" applyNumberFormat="1" applyFont="1" applyFill="1" applyBorder="1" applyAlignment="1">
      <alignment horizontal="center" vertical="center" shrinkToFit="1"/>
    </xf>
    <xf numFmtId="176" fontId="12" fillId="33" borderId="73" xfId="0" applyNumberFormat="1" applyFont="1" applyFill="1" applyBorder="1" applyAlignment="1">
      <alignment vertical="center" shrinkToFit="1"/>
    </xf>
    <xf numFmtId="176" fontId="12" fillId="33" borderId="52" xfId="0" applyNumberFormat="1" applyFont="1" applyFill="1" applyBorder="1" applyAlignment="1">
      <alignment horizontal="center" vertical="center" shrinkToFit="1"/>
    </xf>
    <xf numFmtId="176" fontId="12" fillId="33" borderId="37" xfId="0" applyNumberFormat="1" applyFont="1" applyFill="1" applyBorder="1" applyAlignment="1">
      <alignment horizontal="center" vertical="center" shrinkToFit="1"/>
    </xf>
    <xf numFmtId="176" fontId="12" fillId="33" borderId="74" xfId="0" applyNumberFormat="1" applyFont="1" applyFill="1" applyBorder="1" applyAlignment="1">
      <alignment horizontal="center" vertical="center" shrinkToFit="1"/>
    </xf>
    <xf numFmtId="176" fontId="12" fillId="33" borderId="53" xfId="0" applyNumberFormat="1" applyFont="1" applyFill="1" applyBorder="1" applyAlignment="1">
      <alignment horizontal="center" vertical="center" shrinkToFit="1"/>
    </xf>
    <xf numFmtId="176" fontId="12" fillId="33" borderId="36" xfId="0" applyNumberFormat="1" applyFont="1" applyFill="1" applyBorder="1" applyAlignment="1">
      <alignment horizontal="center" vertical="center" shrinkToFit="1"/>
    </xf>
    <xf numFmtId="176" fontId="12" fillId="33" borderId="75" xfId="0" applyNumberFormat="1" applyFont="1" applyFill="1" applyBorder="1" applyAlignment="1">
      <alignment horizontal="center" vertical="center" shrinkToFit="1"/>
    </xf>
    <xf numFmtId="176" fontId="12" fillId="33" borderId="54" xfId="0" applyNumberFormat="1" applyFont="1" applyFill="1" applyBorder="1" applyAlignment="1">
      <alignment horizontal="center" vertical="center" shrinkToFit="1"/>
    </xf>
    <xf numFmtId="176" fontId="13" fillId="0" borderId="55" xfId="0" applyNumberFormat="1" applyFont="1" applyBorder="1" applyAlignment="1">
      <alignment horizontal="center" vertical="center" shrinkToFit="1"/>
    </xf>
    <xf numFmtId="176" fontId="13" fillId="0" borderId="17" xfId="0" applyNumberFormat="1" applyFont="1" applyBorder="1" applyAlignment="1">
      <alignment horizontal="center" vertical="center" shrinkToFit="1"/>
    </xf>
    <xf numFmtId="176" fontId="13" fillId="0" borderId="76" xfId="0" applyNumberFormat="1" applyFont="1" applyBorder="1" applyAlignment="1">
      <alignment horizontal="center" vertical="center" shrinkToFit="1"/>
    </xf>
    <xf numFmtId="176" fontId="13" fillId="0" borderId="30" xfId="0" applyNumberFormat="1" applyFont="1" applyBorder="1" applyAlignment="1">
      <alignment horizontal="center" vertical="center" shrinkToFit="1"/>
    </xf>
    <xf numFmtId="176" fontId="13" fillId="0" borderId="28" xfId="0" applyNumberFormat="1" applyFont="1" applyBorder="1" applyAlignment="1">
      <alignment horizontal="center" vertical="center" shrinkToFit="1"/>
    </xf>
    <xf numFmtId="176" fontId="13" fillId="0" borderId="77" xfId="0" applyNumberFormat="1" applyFont="1" applyBorder="1" applyAlignment="1">
      <alignment horizontal="center" vertical="center" shrinkToFit="1"/>
    </xf>
    <xf numFmtId="176" fontId="12" fillId="34" borderId="62" xfId="0" applyNumberFormat="1" applyFont="1" applyFill="1" applyBorder="1" applyAlignment="1">
      <alignment horizontal="center" vertical="center" shrinkToFit="1"/>
    </xf>
    <xf numFmtId="176" fontId="12" fillId="34" borderId="59" xfId="0" applyNumberFormat="1" applyFont="1" applyFill="1" applyBorder="1" applyAlignment="1">
      <alignment horizontal="center" vertical="center" shrinkToFit="1"/>
    </xf>
    <xf numFmtId="176" fontId="12" fillId="34" borderId="33" xfId="0" applyNumberFormat="1" applyFont="1" applyFill="1" applyBorder="1" applyAlignment="1">
      <alignment horizontal="center" vertical="center" shrinkToFit="1"/>
    </xf>
    <xf numFmtId="176" fontId="12" fillId="34" borderId="78" xfId="0" applyNumberFormat="1" applyFont="1" applyFill="1" applyBorder="1" applyAlignment="1">
      <alignment horizontal="center" vertical="center" shrinkToFit="1"/>
    </xf>
    <xf numFmtId="176" fontId="12" fillId="34" borderId="70" xfId="0" applyNumberFormat="1" applyFont="1" applyFill="1" applyBorder="1" applyAlignment="1">
      <alignment horizontal="center" vertical="center" shrinkToFit="1"/>
    </xf>
    <xf numFmtId="176" fontId="12" fillId="34" borderId="61" xfId="0" applyNumberFormat="1" applyFont="1" applyFill="1" applyBorder="1" applyAlignment="1">
      <alignment horizontal="center" vertical="center" shrinkToFit="1"/>
    </xf>
    <xf numFmtId="176" fontId="12" fillId="34" borderId="34" xfId="0" applyNumberFormat="1" applyFont="1" applyFill="1" applyBorder="1" applyAlignment="1">
      <alignment horizontal="center" vertical="center" shrinkToFit="1"/>
    </xf>
    <xf numFmtId="176" fontId="12" fillId="34" borderId="60" xfId="0" applyNumberFormat="1" applyFont="1" applyFill="1" applyBorder="1" applyAlignment="1">
      <alignment horizontal="center" vertical="center" shrinkToFit="1"/>
    </xf>
    <xf numFmtId="176" fontId="12" fillId="34" borderId="79" xfId="0" applyNumberFormat="1" applyFont="1" applyFill="1" applyBorder="1" applyAlignment="1">
      <alignment horizontal="center" vertical="center" shrinkToFit="1"/>
    </xf>
    <xf numFmtId="176" fontId="12" fillId="33" borderId="80" xfId="0" applyNumberFormat="1" applyFont="1" applyFill="1" applyBorder="1" applyAlignment="1">
      <alignment horizontal="center" vertical="center" shrinkToFit="1"/>
    </xf>
    <xf numFmtId="176" fontId="12" fillId="33" borderId="81" xfId="0" applyNumberFormat="1" applyFont="1" applyFill="1" applyBorder="1" applyAlignment="1">
      <alignment horizontal="center" vertical="center" shrinkToFit="1"/>
    </xf>
    <xf numFmtId="176" fontId="12" fillId="33" borderId="82" xfId="0" applyNumberFormat="1" applyFont="1" applyFill="1" applyBorder="1" applyAlignment="1">
      <alignment horizontal="center" vertical="center" shrinkToFit="1"/>
    </xf>
    <xf numFmtId="176" fontId="12" fillId="33" borderId="83" xfId="0" applyNumberFormat="1" applyFont="1" applyFill="1" applyBorder="1" applyAlignment="1">
      <alignment horizontal="center" vertical="center" shrinkToFit="1"/>
    </xf>
    <xf numFmtId="176" fontId="12" fillId="33" borderId="84" xfId="0" applyNumberFormat="1" applyFont="1" applyFill="1" applyBorder="1" applyAlignment="1">
      <alignment horizontal="center" vertical="center" shrinkToFit="1"/>
    </xf>
    <xf numFmtId="176" fontId="12" fillId="33" borderId="85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vertical="center" shrinkToFit="1"/>
    </xf>
    <xf numFmtId="176" fontId="11" fillId="0" borderId="86" xfId="0" applyNumberFormat="1" applyFont="1" applyBorder="1" applyAlignment="1">
      <alignment horizontal="center" vertical="center" shrinkToFit="1"/>
    </xf>
    <xf numFmtId="176" fontId="11" fillId="0" borderId="87" xfId="0" applyNumberFormat="1" applyFont="1" applyBorder="1" applyAlignment="1">
      <alignment horizontal="center" vertical="center" shrinkToFit="1"/>
    </xf>
    <xf numFmtId="0" fontId="11" fillId="0" borderId="88" xfId="0" applyNumberFormat="1" applyFont="1" applyBorder="1" applyAlignment="1">
      <alignment horizontal="center" vertical="center" shrinkToFit="1"/>
    </xf>
    <xf numFmtId="176" fontId="11" fillId="0" borderId="89" xfId="0" applyNumberFormat="1" applyFont="1" applyBorder="1" applyAlignment="1">
      <alignment vertical="center" shrinkToFit="1"/>
    </xf>
    <xf numFmtId="176" fontId="12" fillId="33" borderId="38" xfId="0" applyNumberFormat="1" applyFont="1" applyFill="1" applyBorder="1" applyAlignment="1">
      <alignment horizontal="center" vertical="center" shrinkToFit="1"/>
    </xf>
    <xf numFmtId="176" fontId="12" fillId="33" borderId="90" xfId="0" applyNumberFormat="1" applyFont="1" applyFill="1" applyBorder="1" applyAlignment="1">
      <alignment horizontal="center" vertical="center" shrinkToFit="1"/>
    </xf>
    <xf numFmtId="0" fontId="11" fillId="0" borderId="91" xfId="0" applyNumberFormat="1" applyFont="1" applyBorder="1" applyAlignment="1">
      <alignment horizontal="center" vertical="center" shrinkToFit="1"/>
    </xf>
    <xf numFmtId="176" fontId="11" fillId="0" borderId="29" xfId="0" applyNumberFormat="1" applyFont="1" applyBorder="1" applyAlignment="1">
      <alignment horizontal="center" vertical="center" shrinkToFit="1"/>
    </xf>
    <xf numFmtId="0" fontId="11" fillId="0" borderId="92" xfId="0" applyNumberFormat="1" applyFont="1" applyBorder="1" applyAlignment="1">
      <alignment horizontal="center" vertical="center" shrinkToFit="1"/>
    </xf>
    <xf numFmtId="176" fontId="11" fillId="0" borderId="41" xfId="0" applyNumberFormat="1" applyFont="1" applyBorder="1" applyAlignment="1">
      <alignment vertical="center" shrinkToFit="1"/>
    </xf>
    <xf numFmtId="176" fontId="11" fillId="0" borderId="42" xfId="0" applyNumberFormat="1" applyFont="1" applyBorder="1" applyAlignment="1">
      <alignment vertical="center" shrinkToFit="1"/>
    </xf>
    <xf numFmtId="176" fontId="12" fillId="33" borderId="93" xfId="0" applyNumberFormat="1" applyFont="1" applyFill="1" applyBorder="1" applyAlignment="1">
      <alignment vertical="center" wrapText="1" shrinkToFit="1"/>
    </xf>
    <xf numFmtId="0" fontId="11" fillId="0" borderId="27" xfId="0" applyNumberFormat="1" applyFont="1" applyFill="1" applyBorder="1" applyAlignment="1">
      <alignment horizontal="center" vertical="center" shrinkToFit="1"/>
    </xf>
    <xf numFmtId="176" fontId="11" fillId="0" borderId="94" xfId="0" applyNumberFormat="1" applyFont="1" applyFill="1" applyBorder="1" applyAlignment="1">
      <alignment horizontal="left" vertical="center" shrinkToFit="1"/>
    </xf>
    <xf numFmtId="176" fontId="11" fillId="0" borderId="55" xfId="0" applyNumberFormat="1" applyFont="1" applyFill="1" applyBorder="1" applyAlignment="1">
      <alignment horizontal="center" vertical="center" shrinkToFit="1"/>
    </xf>
    <xf numFmtId="176" fontId="12" fillId="33" borderId="95" xfId="0" applyNumberFormat="1" applyFont="1" applyFill="1" applyBorder="1" applyAlignment="1">
      <alignment vertical="center" wrapText="1" shrinkToFit="1"/>
    </xf>
    <xf numFmtId="0" fontId="11" fillId="0" borderId="27" xfId="0" applyNumberFormat="1" applyFont="1" applyBorder="1" applyAlignment="1">
      <alignment horizontal="center" vertical="center" shrinkToFit="1"/>
    </xf>
    <xf numFmtId="176" fontId="12" fillId="33" borderId="96" xfId="0" applyNumberFormat="1" applyFont="1" applyFill="1" applyBorder="1" applyAlignment="1">
      <alignment horizontal="center" vertical="center" shrinkToFit="1"/>
    </xf>
    <xf numFmtId="176" fontId="12" fillId="33" borderId="97" xfId="0" applyNumberFormat="1" applyFont="1" applyFill="1" applyBorder="1" applyAlignment="1">
      <alignment vertical="center" shrinkToFit="1"/>
    </xf>
    <xf numFmtId="176" fontId="12" fillId="33" borderId="98" xfId="0" applyNumberFormat="1" applyFont="1" applyFill="1" applyBorder="1" applyAlignment="1">
      <alignment vertical="center" shrinkToFit="1"/>
    </xf>
    <xf numFmtId="176" fontId="11" fillId="0" borderId="94" xfId="0" applyNumberFormat="1" applyFont="1" applyBorder="1" applyAlignment="1">
      <alignment horizontal="center" vertical="center" shrinkToFit="1"/>
    </xf>
    <xf numFmtId="176" fontId="11" fillId="0" borderId="99" xfId="0" applyNumberFormat="1" applyFont="1" applyBorder="1" applyAlignment="1">
      <alignment horizontal="center" vertical="center" shrinkToFit="1"/>
    </xf>
    <xf numFmtId="176" fontId="12" fillId="0" borderId="28" xfId="0" applyNumberFormat="1" applyFont="1" applyFill="1" applyBorder="1" applyAlignment="1">
      <alignment horizontal="center" vertical="center" shrinkToFit="1"/>
    </xf>
    <xf numFmtId="176" fontId="12" fillId="0" borderId="33" xfId="0" applyNumberFormat="1" applyFont="1" applyFill="1" applyBorder="1" applyAlignment="1">
      <alignment horizontal="center" vertical="center" shrinkToFit="1"/>
    </xf>
    <xf numFmtId="176" fontId="12" fillId="0" borderId="61" xfId="0" applyNumberFormat="1" applyFont="1" applyFill="1" applyBorder="1" applyAlignment="1">
      <alignment horizontal="center" vertical="center" shrinkToFit="1"/>
    </xf>
    <xf numFmtId="176" fontId="11" fillId="0" borderId="49" xfId="0" applyNumberFormat="1" applyFont="1" applyBorder="1" applyAlignment="1">
      <alignment horizontal="center" vertical="center" shrinkToFit="1"/>
    </xf>
    <xf numFmtId="176" fontId="11" fillId="0" borderId="7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176" fontId="11" fillId="0" borderId="91" xfId="0" applyNumberFormat="1" applyFont="1" applyBorder="1" applyAlignment="1">
      <alignment vertical="center" shrinkToFit="1"/>
    </xf>
    <xf numFmtId="176" fontId="4" fillId="0" borderId="100" xfId="0" applyNumberFormat="1" applyFont="1" applyFill="1" applyBorder="1" applyAlignment="1">
      <alignment horizontal="center" vertical="center" wrapText="1" shrinkToFit="1"/>
    </xf>
    <xf numFmtId="176" fontId="4" fillId="0" borderId="24" xfId="0" applyNumberFormat="1" applyFont="1" applyFill="1" applyBorder="1" applyAlignment="1">
      <alignment horizontal="center" vertical="center" wrapText="1" shrinkToFit="1"/>
    </xf>
    <xf numFmtId="176" fontId="4" fillId="0" borderId="101" xfId="0" applyNumberFormat="1" applyFont="1" applyFill="1" applyBorder="1" applyAlignment="1">
      <alignment horizontal="center" vertical="center" wrapText="1" shrinkToFit="1"/>
    </xf>
    <xf numFmtId="176" fontId="12" fillId="33" borderId="73" xfId="0" applyNumberFormat="1" applyFont="1" applyFill="1" applyBorder="1" applyAlignment="1">
      <alignment horizontal="center" vertical="center" shrinkToFit="1"/>
    </xf>
    <xf numFmtId="176" fontId="12" fillId="33" borderId="102" xfId="0" applyNumberFormat="1" applyFont="1" applyFill="1" applyBorder="1" applyAlignment="1">
      <alignment horizontal="center" vertical="center" shrinkToFit="1"/>
    </xf>
    <xf numFmtId="176" fontId="13" fillId="0" borderId="94" xfId="0" applyNumberFormat="1" applyFont="1" applyBorder="1" applyAlignment="1">
      <alignment horizontal="center" vertical="center" shrinkToFit="1"/>
    </xf>
    <xf numFmtId="176" fontId="13" fillId="0" borderId="29" xfId="0" applyNumberFormat="1" applyFont="1" applyBorder="1" applyAlignment="1">
      <alignment horizontal="center" vertical="center" shrinkToFit="1"/>
    </xf>
    <xf numFmtId="176" fontId="13" fillId="0" borderId="91" xfId="0" applyNumberFormat="1" applyFont="1" applyBorder="1" applyAlignment="1">
      <alignment horizontal="center" vertical="center" shrinkToFit="1"/>
    </xf>
    <xf numFmtId="176" fontId="13" fillId="34" borderId="41" xfId="0" applyNumberFormat="1" applyFont="1" applyFill="1" applyBorder="1" applyAlignment="1">
      <alignment horizontal="center" vertical="center" shrinkToFit="1"/>
    </xf>
    <xf numFmtId="176" fontId="13" fillId="34" borderId="57" xfId="0" applyNumberFormat="1" applyFont="1" applyFill="1" applyBorder="1" applyAlignment="1">
      <alignment horizontal="center" vertical="center" shrinkToFit="1"/>
    </xf>
    <xf numFmtId="176" fontId="13" fillId="34" borderId="92" xfId="0" applyNumberFormat="1" applyFont="1" applyFill="1" applyBorder="1" applyAlignment="1">
      <alignment horizontal="center" vertical="center" shrinkToFit="1"/>
    </xf>
    <xf numFmtId="176" fontId="13" fillId="34" borderId="103" xfId="0" applyNumberFormat="1" applyFont="1" applyFill="1" applyBorder="1" applyAlignment="1">
      <alignment horizontal="center" vertical="center" shrinkToFit="1"/>
    </xf>
    <xf numFmtId="176" fontId="13" fillId="34" borderId="104" xfId="0" applyNumberFormat="1" applyFont="1" applyFill="1" applyBorder="1" applyAlignment="1">
      <alignment horizontal="center" vertical="center" shrinkToFit="1"/>
    </xf>
    <xf numFmtId="176" fontId="13" fillId="34" borderId="105" xfId="0" applyNumberFormat="1" applyFont="1" applyFill="1" applyBorder="1" applyAlignment="1">
      <alignment horizontal="center" vertical="center" shrinkToFit="1"/>
    </xf>
    <xf numFmtId="176" fontId="13" fillId="34" borderId="95" xfId="0" applyNumberFormat="1" applyFont="1" applyFill="1" applyBorder="1" applyAlignment="1">
      <alignment horizontal="center" vertical="center" shrinkToFit="1"/>
    </xf>
    <xf numFmtId="176" fontId="12" fillId="33" borderId="72" xfId="0" applyNumberFormat="1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/>
    </xf>
    <xf numFmtId="176" fontId="12" fillId="33" borderId="51" xfId="0" applyNumberFormat="1" applyFont="1" applyFill="1" applyBorder="1" applyAlignment="1">
      <alignment horizontal="center" vertical="center" shrinkToFit="1"/>
    </xf>
    <xf numFmtId="176" fontId="12" fillId="33" borderId="97" xfId="0" applyNumberFormat="1" applyFont="1" applyFill="1" applyBorder="1" applyAlignment="1">
      <alignment horizontal="center" vertical="center" shrinkToFit="1"/>
    </xf>
    <xf numFmtId="176" fontId="12" fillId="33" borderId="98" xfId="0" applyNumberFormat="1" applyFont="1" applyFill="1" applyBorder="1" applyAlignment="1">
      <alignment horizontal="center" vertical="center" shrinkToFit="1"/>
    </xf>
    <xf numFmtId="176" fontId="12" fillId="33" borderId="106" xfId="0" applyNumberFormat="1" applyFont="1" applyFill="1" applyBorder="1" applyAlignment="1">
      <alignment horizontal="center" vertical="center" shrinkToFit="1"/>
    </xf>
    <xf numFmtId="176" fontId="12" fillId="33" borderId="107" xfId="0" applyNumberFormat="1" applyFont="1" applyFill="1" applyBorder="1" applyAlignment="1">
      <alignment horizontal="center" vertical="center" wrapText="1" shrinkToFit="1"/>
    </xf>
    <xf numFmtId="176" fontId="12" fillId="33" borderId="108" xfId="0" applyNumberFormat="1" applyFont="1" applyFill="1" applyBorder="1" applyAlignment="1">
      <alignment horizontal="center" vertical="center" wrapText="1" shrinkToFit="1"/>
    </xf>
    <xf numFmtId="176" fontId="12" fillId="33" borderId="109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176" fontId="4" fillId="0" borderId="110" xfId="0" applyNumberFormat="1" applyFont="1" applyFill="1" applyBorder="1" applyAlignment="1">
      <alignment horizontal="center" vertical="center" shrinkToFit="1"/>
    </xf>
    <xf numFmtId="176" fontId="4" fillId="0" borderId="111" xfId="0" applyNumberFormat="1" applyFont="1" applyFill="1" applyBorder="1" applyAlignment="1">
      <alignment horizontal="center" vertical="center" shrinkToFit="1"/>
    </xf>
    <xf numFmtId="176" fontId="4" fillId="0" borderId="112" xfId="0" applyNumberFormat="1" applyFont="1" applyFill="1" applyBorder="1" applyAlignment="1">
      <alignment horizontal="center" vertical="center" shrinkToFit="1"/>
    </xf>
    <xf numFmtId="176" fontId="4" fillId="0" borderId="113" xfId="0" applyNumberFormat="1" applyFont="1" applyFill="1" applyBorder="1" applyAlignment="1">
      <alignment horizontal="center" vertical="center" shrinkToFit="1"/>
    </xf>
    <xf numFmtId="176" fontId="4" fillId="0" borderId="114" xfId="0" applyNumberFormat="1" applyFont="1" applyFill="1" applyBorder="1" applyAlignment="1">
      <alignment horizontal="center" vertical="center" shrinkToFit="1"/>
    </xf>
    <xf numFmtId="176" fontId="4" fillId="0" borderId="115" xfId="0" applyNumberFormat="1" applyFont="1" applyFill="1" applyBorder="1" applyAlignment="1">
      <alignment horizontal="center" vertical="center" shrinkToFit="1"/>
    </xf>
    <xf numFmtId="176" fontId="4" fillId="0" borderId="116" xfId="0" applyNumberFormat="1" applyFont="1" applyFill="1" applyBorder="1" applyAlignment="1">
      <alignment horizontal="center" vertical="center" shrinkToFit="1"/>
    </xf>
    <xf numFmtId="176" fontId="4" fillId="0" borderId="43" xfId="0" applyNumberFormat="1" applyFont="1" applyFill="1" applyBorder="1" applyAlignment="1">
      <alignment horizontal="center" vertical="center" shrinkToFit="1"/>
    </xf>
    <xf numFmtId="176" fontId="4" fillId="0" borderId="117" xfId="0" applyNumberFormat="1" applyFont="1" applyFill="1" applyBorder="1" applyAlignment="1">
      <alignment horizontal="center" vertical="center" shrinkToFit="1"/>
    </xf>
    <xf numFmtId="176" fontId="4" fillId="0" borderId="62" xfId="0" applyNumberFormat="1" applyFont="1" applyFill="1" applyBorder="1" applyAlignment="1">
      <alignment horizontal="center" vertical="center" shrinkToFit="1"/>
    </xf>
    <xf numFmtId="176" fontId="4" fillId="0" borderId="34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3" fillId="0" borderId="118" xfId="0" applyFont="1" applyBorder="1" applyAlignment="1">
      <alignment vertical="center" shrinkToFit="1"/>
    </xf>
    <xf numFmtId="0" fontId="8" fillId="0" borderId="118" xfId="0" applyFont="1" applyBorder="1" applyAlignment="1">
      <alignment vertical="center" shrinkToFit="1"/>
    </xf>
    <xf numFmtId="176" fontId="4" fillId="0" borderId="119" xfId="0" applyNumberFormat="1" applyFont="1" applyFill="1" applyBorder="1" applyAlignment="1">
      <alignment horizontal="center" vertical="center" shrinkToFit="1"/>
    </xf>
    <xf numFmtId="176" fontId="4" fillId="0" borderId="45" xfId="0" applyNumberFormat="1" applyFont="1" applyFill="1" applyBorder="1" applyAlignment="1">
      <alignment horizontal="center" vertical="center" shrinkToFit="1"/>
    </xf>
    <xf numFmtId="176" fontId="4" fillId="0" borderId="120" xfId="0" applyNumberFormat="1" applyFont="1" applyFill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horizontal="center" vertical="center" shrinkToFit="1"/>
    </xf>
    <xf numFmtId="176" fontId="4" fillId="0" borderId="121" xfId="0" applyNumberFormat="1" applyFont="1" applyFill="1" applyBorder="1" applyAlignment="1">
      <alignment horizontal="center" vertical="center" shrinkToFit="1"/>
    </xf>
    <xf numFmtId="176" fontId="4" fillId="0" borderId="122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176" fontId="12" fillId="33" borderId="103" xfId="0" applyNumberFormat="1" applyFont="1" applyFill="1" applyBorder="1" applyAlignment="1">
      <alignment horizontal="center" vertical="center" wrapText="1" shrinkToFit="1"/>
    </xf>
    <xf numFmtId="176" fontId="12" fillId="33" borderId="104" xfId="0" applyNumberFormat="1" applyFont="1" applyFill="1" applyBorder="1" applyAlignment="1">
      <alignment horizontal="center" vertical="center" shrinkToFit="1"/>
    </xf>
    <xf numFmtId="176" fontId="12" fillId="33" borderId="123" xfId="0" applyNumberFormat="1" applyFont="1" applyFill="1" applyBorder="1" applyAlignment="1">
      <alignment horizontal="center" vertical="center" wrapText="1" shrinkToFit="1"/>
    </xf>
    <xf numFmtId="176" fontId="12" fillId="33" borderId="93" xfId="0" applyNumberFormat="1" applyFont="1" applyFill="1" applyBorder="1" applyAlignment="1">
      <alignment horizontal="center" vertical="center" shrinkToFit="1"/>
    </xf>
    <xf numFmtId="176" fontId="12" fillId="33" borderId="105" xfId="0" applyNumberFormat="1" applyFont="1" applyFill="1" applyBorder="1" applyAlignment="1">
      <alignment horizontal="center" vertical="center" shrinkToFit="1"/>
    </xf>
    <xf numFmtId="176" fontId="12" fillId="33" borderId="95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101" xfId="0" applyNumberFormat="1" applyFont="1" applyFill="1" applyBorder="1" applyAlignment="1">
      <alignment horizontal="center" vertical="center" shrinkToFit="1"/>
    </xf>
    <xf numFmtId="176" fontId="4" fillId="0" borderId="124" xfId="0" applyNumberFormat="1" applyFont="1" applyFill="1" applyBorder="1" applyAlignment="1">
      <alignment horizontal="center" vertical="center" shrinkToFit="1"/>
    </xf>
    <xf numFmtId="176" fontId="50" fillId="33" borderId="125" xfId="0" applyNumberFormat="1" applyFont="1" applyFill="1" applyBorder="1" applyAlignment="1">
      <alignment horizontal="center" vertical="center" wrapText="1" shrinkToFit="1"/>
    </xf>
    <xf numFmtId="176" fontId="50" fillId="33" borderId="24" xfId="0" applyNumberFormat="1" applyFont="1" applyFill="1" applyBorder="1" applyAlignment="1">
      <alignment horizontal="center" vertical="center" shrinkToFit="1"/>
    </xf>
    <xf numFmtId="176" fontId="50" fillId="33" borderId="40" xfId="0" applyNumberFormat="1" applyFont="1" applyFill="1" applyBorder="1" applyAlignment="1">
      <alignment horizontal="center" vertical="center" shrinkToFit="1"/>
    </xf>
    <xf numFmtId="176" fontId="12" fillId="33" borderId="126" xfId="0" applyNumberFormat="1" applyFont="1" applyFill="1" applyBorder="1" applyAlignment="1">
      <alignment horizontal="center" vertical="center" wrapText="1" shrinkToFit="1"/>
    </xf>
    <xf numFmtId="176" fontId="12" fillId="33" borderId="127" xfId="0" applyNumberFormat="1" applyFont="1" applyFill="1" applyBorder="1" applyAlignment="1">
      <alignment horizontal="center" vertical="center" wrapText="1" shrinkToFit="1"/>
    </xf>
    <xf numFmtId="176" fontId="12" fillId="33" borderId="93" xfId="0" applyNumberFormat="1" applyFont="1" applyFill="1" applyBorder="1" applyAlignment="1">
      <alignment horizontal="center" vertical="center" wrapText="1" shrinkToFit="1"/>
    </xf>
    <xf numFmtId="176" fontId="12" fillId="33" borderId="105" xfId="0" applyNumberFormat="1" applyFont="1" applyFill="1" applyBorder="1" applyAlignment="1">
      <alignment horizontal="center" vertical="center" wrapText="1" shrinkToFit="1"/>
    </xf>
    <xf numFmtId="176" fontId="12" fillId="33" borderId="95" xfId="0" applyNumberFormat="1" applyFont="1" applyFill="1" applyBorder="1" applyAlignment="1">
      <alignment horizontal="center" vertical="center" wrapText="1" shrinkToFit="1"/>
    </xf>
    <xf numFmtId="176" fontId="12" fillId="33" borderId="104" xfId="0" applyNumberFormat="1" applyFont="1" applyFill="1" applyBorder="1" applyAlignment="1">
      <alignment horizontal="center" vertical="center" wrapText="1" shrinkToFit="1"/>
    </xf>
    <xf numFmtId="176" fontId="4" fillId="0" borderId="128" xfId="0" applyNumberFormat="1" applyFont="1" applyFill="1" applyBorder="1" applyAlignment="1">
      <alignment horizontal="center" vertical="center" wrapText="1" shrinkToFit="1"/>
    </xf>
    <xf numFmtId="176" fontId="4" fillId="0" borderId="127" xfId="0" applyNumberFormat="1" applyFont="1" applyFill="1" applyBorder="1" applyAlignment="1">
      <alignment horizontal="center" vertical="center" wrapText="1" shrinkToFit="1"/>
    </xf>
    <xf numFmtId="176" fontId="4" fillId="0" borderId="23" xfId="0" applyNumberFormat="1" applyFont="1" applyFill="1" applyBorder="1" applyAlignment="1">
      <alignment horizontal="center" vertical="center" wrapText="1" shrinkToFit="1"/>
    </xf>
    <xf numFmtId="176" fontId="4" fillId="0" borderId="93" xfId="0" applyNumberFormat="1" applyFont="1" applyFill="1" applyBorder="1" applyAlignment="1">
      <alignment horizontal="center" vertical="center" wrapText="1" shrinkToFit="1"/>
    </xf>
    <xf numFmtId="176" fontId="4" fillId="0" borderId="129" xfId="0" applyNumberFormat="1" applyFont="1" applyFill="1" applyBorder="1" applyAlignment="1">
      <alignment horizontal="center" vertical="center" wrapText="1" shrinkToFit="1"/>
    </xf>
    <xf numFmtId="176" fontId="4" fillId="0" borderId="130" xfId="0" applyNumberFormat="1" applyFont="1" applyFill="1" applyBorder="1" applyAlignment="1">
      <alignment horizontal="center" vertical="center" wrapText="1" shrinkToFit="1"/>
    </xf>
    <xf numFmtId="0" fontId="10" fillId="34" borderId="15" xfId="0" applyFont="1" applyFill="1" applyBorder="1" applyAlignment="1">
      <alignment horizontal="center" vertical="center" shrinkToFit="1"/>
    </xf>
    <xf numFmtId="0" fontId="10" fillId="34" borderId="131" xfId="0" applyFont="1" applyFill="1" applyBorder="1" applyAlignment="1">
      <alignment horizontal="center" vertical="center" shrinkToFit="1"/>
    </xf>
    <xf numFmtId="0" fontId="10" fillId="34" borderId="31" xfId="0" applyFont="1" applyFill="1" applyBorder="1" applyAlignment="1">
      <alignment horizontal="center" vertical="center" shrinkToFit="1"/>
    </xf>
    <xf numFmtId="0" fontId="10" fillId="34" borderId="88" xfId="0" applyFont="1" applyFill="1" applyBorder="1" applyAlignment="1">
      <alignment horizontal="center" vertical="center" shrinkToFit="1"/>
    </xf>
    <xf numFmtId="0" fontId="10" fillId="34" borderId="41" xfId="0" applyFont="1" applyFill="1" applyBorder="1" applyAlignment="1">
      <alignment horizontal="center" vertical="center" shrinkToFit="1"/>
    </xf>
    <xf numFmtId="0" fontId="10" fillId="34" borderId="92" xfId="0" applyFont="1" applyFill="1" applyBorder="1" applyAlignment="1">
      <alignment horizontal="center" vertical="center" shrinkToFit="1"/>
    </xf>
    <xf numFmtId="0" fontId="10" fillId="34" borderId="94" xfId="0" applyFont="1" applyFill="1" applyBorder="1" applyAlignment="1">
      <alignment horizontal="center" vertical="center" shrinkToFit="1"/>
    </xf>
    <xf numFmtId="0" fontId="10" fillId="34" borderId="91" xfId="0" applyFont="1" applyFill="1" applyBorder="1" applyAlignment="1">
      <alignment horizontal="center"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88" xfId="0" applyNumberFormat="1" applyFont="1" applyBorder="1" applyAlignment="1">
      <alignment horizontal="center" vertical="center" shrinkToFit="1"/>
    </xf>
    <xf numFmtId="0" fontId="51" fillId="0" borderId="132" xfId="0" applyNumberFormat="1" applyFont="1" applyBorder="1" applyAlignment="1">
      <alignment horizontal="center" vertical="center" shrinkToFit="1"/>
    </xf>
    <xf numFmtId="0" fontId="51" fillId="0" borderId="20" xfId="0" applyNumberFormat="1" applyFont="1" applyBorder="1" applyAlignment="1">
      <alignment horizontal="center" vertical="center" shrinkToFit="1"/>
    </xf>
    <xf numFmtId="176" fontId="51" fillId="0" borderId="68" xfId="0" applyNumberFormat="1" applyFont="1" applyBorder="1" applyAlignment="1">
      <alignment horizontal="left" vertical="center" shrinkToFit="1"/>
    </xf>
    <xf numFmtId="176" fontId="51" fillId="0" borderId="19" xfId="0" applyNumberFormat="1" applyFont="1" applyBorder="1" applyAlignment="1">
      <alignment horizontal="left" vertical="center" shrinkToFit="1"/>
    </xf>
    <xf numFmtId="176" fontId="51" fillId="0" borderId="20" xfId="0" applyNumberFormat="1" applyFont="1" applyBorder="1" applyAlignment="1">
      <alignment horizontal="left" vertical="center" shrinkToFit="1"/>
    </xf>
    <xf numFmtId="176" fontId="51" fillId="0" borderId="47" xfId="0" applyNumberFormat="1" applyFont="1" applyBorder="1" applyAlignment="1">
      <alignment horizontal="center" vertical="center" shrinkToFit="1"/>
    </xf>
    <xf numFmtId="176" fontId="51" fillId="0" borderId="21" xfId="0" applyNumberFormat="1" applyFont="1" applyBorder="1" applyAlignment="1">
      <alignment horizontal="center" vertical="center" shrinkToFit="1"/>
    </xf>
    <xf numFmtId="176" fontId="51" fillId="0" borderId="22" xfId="0" applyNumberFormat="1" applyFont="1" applyBorder="1" applyAlignment="1">
      <alignment horizontal="center" vertical="center" shrinkToFit="1"/>
    </xf>
    <xf numFmtId="176" fontId="52" fillId="0" borderId="48" xfId="0" applyNumberFormat="1" applyFont="1" applyFill="1" applyBorder="1" applyAlignment="1">
      <alignment horizontal="center" vertical="center" shrinkToFit="1"/>
    </xf>
    <xf numFmtId="176" fontId="52" fillId="0" borderId="21" xfId="0" applyNumberFormat="1" applyFont="1" applyFill="1" applyBorder="1" applyAlignment="1">
      <alignment horizontal="center" vertical="center" shrinkToFit="1"/>
    </xf>
    <xf numFmtId="176" fontId="52" fillId="0" borderId="22" xfId="0" applyNumberFormat="1" applyFont="1" applyFill="1" applyBorder="1" applyAlignment="1">
      <alignment horizontal="center" vertical="center" shrinkToFit="1"/>
    </xf>
    <xf numFmtId="176" fontId="52" fillId="0" borderId="133" xfId="0" applyNumberFormat="1" applyFont="1" applyFill="1" applyBorder="1" applyAlignment="1">
      <alignment horizontal="center" vertical="center" shrinkToFit="1"/>
    </xf>
    <xf numFmtId="176" fontId="52" fillId="0" borderId="134" xfId="0" applyNumberFormat="1" applyFont="1" applyFill="1" applyBorder="1" applyAlignment="1">
      <alignment horizontal="center" vertical="center" shrinkToFit="1"/>
    </xf>
    <xf numFmtId="0" fontId="51" fillId="0" borderId="88" xfId="0" applyNumberFormat="1" applyFont="1" applyBorder="1" applyAlignment="1">
      <alignment horizontal="center" vertical="center" shrinkToFit="1"/>
    </xf>
    <xf numFmtId="0" fontId="51" fillId="0" borderId="32" xfId="0" applyNumberFormat="1" applyFont="1" applyBorder="1" applyAlignment="1">
      <alignment horizontal="center" vertical="center" shrinkToFit="1"/>
    </xf>
    <xf numFmtId="176" fontId="51" fillId="0" borderId="43" xfId="0" applyNumberFormat="1" applyFont="1" applyBorder="1" applyAlignment="1">
      <alignment horizontal="left" vertical="center" shrinkToFit="1"/>
    </xf>
    <xf numFmtId="176" fontId="51" fillId="0" borderId="31" xfId="0" applyNumberFormat="1" applyFont="1" applyBorder="1" applyAlignment="1">
      <alignment horizontal="left" vertical="center" shrinkToFit="1"/>
    </xf>
    <xf numFmtId="176" fontId="51" fillId="0" borderId="32" xfId="0" applyNumberFormat="1" applyFont="1" applyBorder="1" applyAlignment="1">
      <alignment horizontal="left" vertical="center" shrinkToFit="1"/>
    </xf>
    <xf numFmtId="176" fontId="51" fillId="0" borderId="62" xfId="0" applyNumberFormat="1" applyFont="1" applyBorder="1" applyAlignment="1">
      <alignment horizontal="center" vertical="center" shrinkToFit="1"/>
    </xf>
    <xf numFmtId="176" fontId="51" fillId="0" borderId="34" xfId="0" applyNumberFormat="1" applyFont="1" applyBorder="1" applyAlignment="1">
      <alignment horizontal="center" vertical="center" shrinkToFit="1"/>
    </xf>
    <xf numFmtId="176" fontId="51" fillId="0" borderId="35" xfId="0" applyNumberFormat="1" applyFont="1" applyBorder="1" applyAlignment="1">
      <alignment horizontal="center" vertical="center" shrinkToFit="1"/>
    </xf>
    <xf numFmtId="176" fontId="51" fillId="0" borderId="33" xfId="0" applyNumberFormat="1" applyFont="1" applyBorder="1" applyAlignment="1">
      <alignment horizontal="center" vertical="center" shrinkToFit="1"/>
    </xf>
    <xf numFmtId="176" fontId="52" fillId="0" borderId="49" xfId="0" applyNumberFormat="1" applyFont="1" applyFill="1" applyBorder="1" applyAlignment="1">
      <alignment horizontal="center" vertical="center" shrinkToFit="1"/>
    </xf>
    <xf numFmtId="176" fontId="52" fillId="0" borderId="34" xfId="0" applyNumberFormat="1" applyFont="1" applyFill="1" applyBorder="1" applyAlignment="1">
      <alignment horizontal="center" vertical="center" shrinkToFit="1"/>
    </xf>
    <xf numFmtId="176" fontId="52" fillId="0" borderId="50" xfId="0" applyNumberFormat="1" applyFont="1" applyFill="1" applyBorder="1" applyAlignment="1">
      <alignment horizontal="center" vertical="center" shrinkToFit="1"/>
    </xf>
    <xf numFmtId="0" fontId="52" fillId="0" borderId="88" xfId="0" applyNumberFormat="1" applyFont="1" applyBorder="1" applyAlignment="1">
      <alignment horizontal="center" vertical="center" shrinkToFit="1"/>
    </xf>
    <xf numFmtId="0" fontId="52" fillId="0" borderId="32" xfId="0" applyNumberFormat="1" applyFont="1" applyBorder="1" applyAlignment="1">
      <alignment horizontal="center" vertical="center" shrinkToFit="1"/>
    </xf>
    <xf numFmtId="176" fontId="52" fillId="0" borderId="43" xfId="0" applyNumberFormat="1" applyFont="1" applyBorder="1" applyAlignment="1">
      <alignment horizontal="left" vertical="center" shrinkToFit="1"/>
    </xf>
    <xf numFmtId="0" fontId="51" fillId="0" borderId="135" xfId="0" applyNumberFormat="1" applyFont="1" applyBorder="1" applyAlignment="1">
      <alignment horizontal="center" vertical="center" shrinkToFit="1"/>
    </xf>
    <xf numFmtId="0" fontId="51" fillId="0" borderId="63" xfId="0" applyNumberFormat="1" applyFont="1" applyBorder="1" applyAlignment="1">
      <alignment horizontal="center" vertical="center" shrinkToFit="1"/>
    </xf>
    <xf numFmtId="176" fontId="51" fillId="0" borderId="69" xfId="0" applyNumberFormat="1" applyFont="1" applyBorder="1" applyAlignment="1">
      <alignment horizontal="left" vertical="center" shrinkToFit="1"/>
    </xf>
    <xf numFmtId="176" fontId="51" fillId="0" borderId="99" xfId="0" applyNumberFormat="1" applyFont="1" applyBorder="1" applyAlignment="1">
      <alignment horizontal="left" vertical="center" shrinkToFit="1"/>
    </xf>
    <xf numFmtId="176" fontId="51" fillId="0" borderId="63" xfId="0" applyNumberFormat="1" applyFont="1" applyBorder="1" applyAlignment="1">
      <alignment horizontal="left" vertical="center" shrinkToFit="1"/>
    </xf>
    <xf numFmtId="176" fontId="51" fillId="0" borderId="64" xfId="0" applyNumberFormat="1" applyFont="1" applyBorder="1" applyAlignment="1">
      <alignment horizontal="center" vertical="center" shrinkToFit="1"/>
    </xf>
    <xf numFmtId="176" fontId="51" fillId="0" borderId="65" xfId="0" applyNumberFormat="1" applyFont="1" applyBorder="1" applyAlignment="1">
      <alignment horizontal="center" vertical="center" shrinkToFit="1"/>
    </xf>
    <xf numFmtId="176" fontId="51" fillId="0" borderId="66" xfId="0" applyNumberFormat="1" applyFont="1" applyBorder="1" applyAlignment="1">
      <alignment horizontal="center" vertical="center" shrinkToFit="1"/>
    </xf>
    <xf numFmtId="176" fontId="51" fillId="0" borderId="67" xfId="0" applyNumberFormat="1" applyFont="1" applyBorder="1" applyAlignment="1">
      <alignment horizontal="center" vertical="center" shrinkToFit="1"/>
    </xf>
    <xf numFmtId="176" fontId="52" fillId="0" borderId="136" xfId="0" applyNumberFormat="1" applyFont="1" applyFill="1" applyBorder="1" applyAlignment="1">
      <alignment horizontal="center" vertical="center" shrinkToFit="1"/>
    </xf>
    <xf numFmtId="176" fontId="52" fillId="0" borderId="65" xfId="0" applyNumberFormat="1" applyFont="1" applyFill="1" applyBorder="1" applyAlignment="1">
      <alignment horizontal="center" vertical="center" shrinkToFit="1"/>
    </xf>
    <xf numFmtId="176" fontId="52" fillId="0" borderId="137" xfId="0" applyNumberFormat="1" applyFont="1" applyFill="1" applyBorder="1" applyAlignment="1">
      <alignment horizontal="center" vertical="center" shrinkToFit="1"/>
    </xf>
    <xf numFmtId="0" fontId="51" fillId="0" borderId="27" xfId="0" applyNumberFormat="1" applyFont="1" applyBorder="1" applyAlignment="1">
      <alignment horizontal="center" vertical="center" shrinkToFit="1"/>
    </xf>
    <xf numFmtId="176" fontId="51" fillId="0" borderId="29" xfId="0" applyNumberFormat="1" applyFont="1" applyBorder="1" applyAlignment="1">
      <alignment horizontal="left" vertical="center" shrinkToFit="1"/>
    </xf>
    <xf numFmtId="176" fontId="51" fillId="0" borderId="94" xfId="0" applyNumberFormat="1" applyFont="1" applyBorder="1" applyAlignment="1">
      <alignment horizontal="left" vertical="center" shrinkToFit="1"/>
    </xf>
    <xf numFmtId="176" fontId="51" fillId="0" borderId="27" xfId="0" applyNumberFormat="1" applyFont="1" applyBorder="1" applyAlignment="1">
      <alignment horizontal="left" vertical="center" shrinkToFit="1"/>
    </xf>
    <xf numFmtId="176" fontId="51" fillId="0" borderId="55" xfId="0" applyNumberFormat="1" applyFont="1" applyBorder="1" applyAlignment="1">
      <alignment horizontal="center" vertical="center" shrinkToFit="1"/>
    </xf>
    <xf numFmtId="176" fontId="51" fillId="0" borderId="17" xfId="0" applyNumberFormat="1" applyFont="1" applyBorder="1" applyAlignment="1">
      <alignment horizontal="center" vertical="center" shrinkToFit="1"/>
    </xf>
    <xf numFmtId="176" fontId="51" fillId="0" borderId="18" xfId="0" applyNumberFormat="1" applyFont="1" applyBorder="1" applyAlignment="1">
      <alignment horizontal="center" vertical="center" shrinkToFit="1"/>
    </xf>
    <xf numFmtId="176" fontId="51" fillId="0" borderId="28" xfId="0" applyNumberFormat="1" applyFont="1" applyBorder="1" applyAlignment="1">
      <alignment horizontal="center" vertical="center" shrinkToFit="1"/>
    </xf>
    <xf numFmtId="176" fontId="52" fillId="0" borderId="30" xfId="0" applyNumberFormat="1" applyFont="1" applyFill="1" applyBorder="1" applyAlignment="1">
      <alignment horizontal="center" vertical="center" shrinkToFit="1"/>
    </xf>
    <xf numFmtId="176" fontId="52" fillId="0" borderId="17" xfId="0" applyNumberFormat="1" applyFont="1" applyFill="1" applyBorder="1" applyAlignment="1">
      <alignment horizontal="center" vertical="center" shrinkToFit="1"/>
    </xf>
    <xf numFmtId="176" fontId="52" fillId="0" borderId="56" xfId="0" applyNumberFormat="1" applyFont="1" applyFill="1" applyBorder="1" applyAlignment="1">
      <alignment horizontal="center" vertical="center" shrinkToFit="1"/>
    </xf>
    <xf numFmtId="0" fontId="51" fillId="0" borderId="42" xfId="0" applyNumberFormat="1" applyFont="1" applyBorder="1" applyAlignment="1">
      <alignment horizontal="center" vertical="center" shrinkToFit="1"/>
    </xf>
    <xf numFmtId="176" fontId="51" fillId="0" borderId="57" xfId="0" applyNumberFormat="1" applyFont="1" applyBorder="1" applyAlignment="1">
      <alignment horizontal="left" vertical="center" shrinkToFit="1"/>
    </xf>
    <xf numFmtId="176" fontId="51" fillId="0" borderId="42" xfId="0" applyNumberFormat="1" applyFont="1" applyBorder="1" applyAlignment="1">
      <alignment horizontal="left" vertical="center" shrinkToFit="1"/>
    </xf>
    <xf numFmtId="176" fontId="51" fillId="0" borderId="58" xfId="0" applyNumberFormat="1" applyFont="1" applyBorder="1" applyAlignment="1">
      <alignment horizontal="center" vertical="center" shrinkToFit="1"/>
    </xf>
    <xf numFmtId="176" fontId="51" fillId="0" borderId="59" xfId="0" applyNumberFormat="1" applyFont="1" applyBorder="1" applyAlignment="1">
      <alignment horizontal="center" vertical="center" shrinkToFit="1"/>
    </xf>
    <xf numFmtId="176" fontId="51" fillId="0" borderId="60" xfId="0" applyNumberFormat="1" applyFont="1" applyBorder="1" applyAlignment="1">
      <alignment horizontal="center" vertical="center" shrinkToFit="1"/>
    </xf>
    <xf numFmtId="176" fontId="51" fillId="0" borderId="61" xfId="0" applyNumberFormat="1" applyFont="1" applyBorder="1" applyAlignment="1">
      <alignment horizontal="center" vertical="center" shrinkToFit="1"/>
    </xf>
    <xf numFmtId="176" fontId="52" fillId="0" borderId="70" xfId="0" applyNumberFormat="1" applyFont="1" applyFill="1" applyBorder="1" applyAlignment="1">
      <alignment horizontal="center" vertical="center" shrinkToFit="1"/>
    </xf>
    <xf numFmtId="176" fontId="52" fillId="0" borderId="59" xfId="0" applyNumberFormat="1" applyFont="1" applyFill="1" applyBorder="1" applyAlignment="1">
      <alignment horizontal="center" vertical="center" shrinkToFit="1"/>
    </xf>
    <xf numFmtId="176" fontId="52" fillId="0" borderId="71" xfId="0" applyNumberFormat="1" applyFont="1" applyFill="1" applyBorder="1" applyAlignment="1">
      <alignment horizontal="center" vertical="center" shrinkToFit="1"/>
    </xf>
    <xf numFmtId="176" fontId="51" fillId="0" borderId="48" xfId="0" applyNumberFormat="1" applyFont="1" applyBorder="1" applyAlignment="1">
      <alignment horizontal="center" vertical="center" shrinkToFit="1"/>
    </xf>
    <xf numFmtId="176" fontId="51" fillId="0" borderId="43" xfId="0" applyNumberFormat="1" applyFont="1" applyBorder="1" applyAlignment="1">
      <alignment vertical="center" shrinkToFit="1"/>
    </xf>
    <xf numFmtId="176" fontId="51" fillId="0" borderId="32" xfId="0" applyNumberFormat="1" applyFont="1" applyBorder="1" applyAlignment="1">
      <alignment vertical="center" shrinkToFit="1"/>
    </xf>
    <xf numFmtId="176" fontId="52" fillId="0" borderId="43" xfId="0" applyNumberFormat="1" applyFont="1" applyBorder="1" applyAlignment="1">
      <alignment vertical="center" shrinkToFit="1"/>
    </xf>
    <xf numFmtId="176" fontId="52" fillId="0" borderId="31" xfId="0" applyNumberFormat="1" applyFont="1" applyBorder="1" applyAlignment="1">
      <alignment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87"/>
  <sheetViews>
    <sheetView tabSelected="1" zoomScalePageLayoutView="0"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4" sqref="E84"/>
    </sheetView>
  </sheetViews>
  <sheetFormatPr defaultColWidth="3.3359375" defaultRowHeight="13.5"/>
  <cols>
    <col min="1" max="1" width="3.3359375" style="0" customWidth="1"/>
    <col min="2" max="2" width="2.21484375" style="0" customWidth="1"/>
    <col min="3" max="3" width="4.21484375" style="0" bestFit="1" customWidth="1"/>
    <col min="4" max="4" width="5.21484375" style="0" bestFit="1" customWidth="1"/>
    <col min="5" max="5" width="12.4453125" style="0" customWidth="1"/>
    <col min="6" max="6" width="5.88671875" style="0" bestFit="1" customWidth="1"/>
    <col min="7" max="7" width="5.88671875" style="0" customWidth="1"/>
    <col min="8" max="31" width="2.99609375" style="0" customWidth="1"/>
    <col min="32" max="34" width="3.77734375" style="0" customWidth="1"/>
  </cols>
  <sheetData>
    <row r="1" spans="1:34" ht="38.25" customHeight="1">
      <c r="A1" s="166" t="s">
        <v>92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4" ht="15" thickBot="1">
      <c r="A2" s="179" t="s">
        <v>91</v>
      </c>
      <c r="B2" s="179"/>
      <c r="C2" s="180"/>
      <c r="D2" s="140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78" t="s">
        <v>93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</row>
    <row r="3" spans="1:34" ht="12.75" customHeight="1">
      <c r="A3" s="167" t="s">
        <v>10</v>
      </c>
      <c r="B3" s="168"/>
      <c r="C3" s="206" t="s">
        <v>14</v>
      </c>
      <c r="D3" s="207"/>
      <c r="E3" s="173" t="s">
        <v>0</v>
      </c>
      <c r="F3" s="142" t="s">
        <v>13</v>
      </c>
      <c r="G3" s="142" t="s">
        <v>16</v>
      </c>
      <c r="H3" s="196" t="s">
        <v>1</v>
      </c>
      <c r="I3" s="182"/>
      <c r="J3" s="182"/>
      <c r="K3" s="182"/>
      <c r="L3" s="182"/>
      <c r="M3" s="186"/>
      <c r="N3" s="181" t="s">
        <v>2</v>
      </c>
      <c r="O3" s="182"/>
      <c r="P3" s="182"/>
      <c r="Q3" s="182"/>
      <c r="R3" s="182"/>
      <c r="S3" s="186"/>
      <c r="T3" s="181" t="s">
        <v>11</v>
      </c>
      <c r="U3" s="182"/>
      <c r="V3" s="182"/>
      <c r="W3" s="182"/>
      <c r="X3" s="182"/>
      <c r="Y3" s="186"/>
      <c r="Z3" s="181" t="s">
        <v>12</v>
      </c>
      <c r="AA3" s="182"/>
      <c r="AB3" s="182"/>
      <c r="AC3" s="182"/>
      <c r="AD3" s="182"/>
      <c r="AE3" s="186"/>
      <c r="AF3" s="181" t="s">
        <v>8</v>
      </c>
      <c r="AG3" s="182"/>
      <c r="AH3" s="183"/>
    </row>
    <row r="4" spans="1:34" ht="12.75" customHeight="1">
      <c r="A4" s="169"/>
      <c r="B4" s="170"/>
      <c r="C4" s="208"/>
      <c r="D4" s="209"/>
      <c r="E4" s="174"/>
      <c r="F4" s="194"/>
      <c r="G4" s="143"/>
      <c r="H4" s="176" t="s">
        <v>3</v>
      </c>
      <c r="I4" s="177"/>
      <c r="J4" s="177"/>
      <c r="K4" s="177" t="s">
        <v>4</v>
      </c>
      <c r="L4" s="177"/>
      <c r="M4" s="187"/>
      <c r="N4" s="184" t="s">
        <v>3</v>
      </c>
      <c r="O4" s="177"/>
      <c r="P4" s="177"/>
      <c r="Q4" s="177" t="s">
        <v>4</v>
      </c>
      <c r="R4" s="177"/>
      <c r="S4" s="187"/>
      <c r="T4" s="184" t="s">
        <v>3</v>
      </c>
      <c r="U4" s="177"/>
      <c r="V4" s="177"/>
      <c r="W4" s="177" t="s">
        <v>4</v>
      </c>
      <c r="X4" s="177"/>
      <c r="Y4" s="187"/>
      <c r="Z4" s="184" t="s">
        <v>3</v>
      </c>
      <c r="AA4" s="177"/>
      <c r="AB4" s="177"/>
      <c r="AC4" s="177" t="s">
        <v>4</v>
      </c>
      <c r="AD4" s="177"/>
      <c r="AE4" s="187"/>
      <c r="AF4" s="184"/>
      <c r="AG4" s="177"/>
      <c r="AH4" s="185"/>
    </row>
    <row r="5" spans="1:34" ht="12.75" customHeight="1" thickBot="1">
      <c r="A5" s="171"/>
      <c r="B5" s="172"/>
      <c r="C5" s="210"/>
      <c r="D5" s="211"/>
      <c r="E5" s="175"/>
      <c r="F5" s="195"/>
      <c r="G5" s="144"/>
      <c r="H5" s="4" t="s">
        <v>5</v>
      </c>
      <c r="I5" s="3" t="s">
        <v>6</v>
      </c>
      <c r="J5" s="3" t="s">
        <v>7</v>
      </c>
      <c r="K5" s="3" t="s">
        <v>5</v>
      </c>
      <c r="L5" s="3" t="s">
        <v>6</v>
      </c>
      <c r="M5" s="5" t="s">
        <v>7</v>
      </c>
      <c r="N5" s="6" t="s">
        <v>5</v>
      </c>
      <c r="O5" s="3" t="s">
        <v>6</v>
      </c>
      <c r="P5" s="3" t="s">
        <v>7</v>
      </c>
      <c r="Q5" s="3" t="s">
        <v>9</v>
      </c>
      <c r="R5" s="3" t="s">
        <v>6</v>
      </c>
      <c r="S5" s="5" t="s">
        <v>7</v>
      </c>
      <c r="T5" s="6" t="s">
        <v>5</v>
      </c>
      <c r="U5" s="3" t="s">
        <v>6</v>
      </c>
      <c r="V5" s="3" t="s">
        <v>7</v>
      </c>
      <c r="W5" s="3" t="s">
        <v>9</v>
      </c>
      <c r="X5" s="3" t="s">
        <v>6</v>
      </c>
      <c r="Y5" s="5" t="s">
        <v>7</v>
      </c>
      <c r="Z5" s="6" t="s">
        <v>5</v>
      </c>
      <c r="AA5" s="3" t="s">
        <v>6</v>
      </c>
      <c r="AB5" s="3" t="s">
        <v>7</v>
      </c>
      <c r="AC5" s="3" t="s">
        <v>9</v>
      </c>
      <c r="AD5" s="3" t="s">
        <v>6</v>
      </c>
      <c r="AE5" s="5" t="s">
        <v>7</v>
      </c>
      <c r="AF5" s="6" t="s">
        <v>5</v>
      </c>
      <c r="AG5" s="3" t="s">
        <v>6</v>
      </c>
      <c r="AH5" s="7" t="s">
        <v>7</v>
      </c>
    </row>
    <row r="6" spans="1:34" ht="14.25" customHeight="1">
      <c r="A6" s="200" t="s">
        <v>105</v>
      </c>
      <c r="B6" s="201"/>
      <c r="C6" s="212">
        <v>11627</v>
      </c>
      <c r="D6" s="213"/>
      <c r="E6" s="23" t="s">
        <v>17</v>
      </c>
      <c r="F6" s="9"/>
      <c r="G6" s="10"/>
      <c r="H6" s="55">
        <v>2</v>
      </c>
      <c r="I6" s="11">
        <v>2</v>
      </c>
      <c r="J6" s="11">
        <v>0</v>
      </c>
      <c r="K6" s="11"/>
      <c r="L6" s="11"/>
      <c r="M6" s="12"/>
      <c r="N6" s="22"/>
      <c r="O6" s="11"/>
      <c r="P6" s="11"/>
      <c r="Q6" s="11"/>
      <c r="R6" s="11"/>
      <c r="S6" s="12"/>
      <c r="T6" s="22"/>
      <c r="U6" s="11"/>
      <c r="V6" s="11"/>
      <c r="W6" s="11"/>
      <c r="X6" s="11"/>
      <c r="Y6" s="12"/>
      <c r="Z6" s="22"/>
      <c r="AA6" s="11"/>
      <c r="AB6" s="11"/>
      <c r="AC6" s="11"/>
      <c r="AD6" s="11"/>
      <c r="AE6" s="12"/>
      <c r="AF6" s="41">
        <f aca="true" t="shared" si="0" ref="AF6:AH14">SUM(H6,K6,N6,Q6,T6,W6,Z6,AC6)</f>
        <v>2</v>
      </c>
      <c r="AG6" s="42">
        <f t="shared" si="0"/>
        <v>2</v>
      </c>
      <c r="AH6" s="43">
        <f t="shared" si="0"/>
        <v>0</v>
      </c>
    </row>
    <row r="7" spans="1:34" ht="14.25" customHeight="1">
      <c r="A7" s="190"/>
      <c r="B7" s="202"/>
      <c r="C7" s="214">
        <v>16647</v>
      </c>
      <c r="D7" s="215"/>
      <c r="E7" s="70" t="s">
        <v>18</v>
      </c>
      <c r="F7" s="13"/>
      <c r="G7" s="14"/>
      <c r="H7" s="44"/>
      <c r="I7" s="15"/>
      <c r="J7" s="15"/>
      <c r="K7" s="15">
        <v>2</v>
      </c>
      <c r="L7" s="15">
        <v>2</v>
      </c>
      <c r="M7" s="16">
        <v>0</v>
      </c>
      <c r="N7" s="45"/>
      <c r="O7" s="15"/>
      <c r="P7" s="15"/>
      <c r="Q7" s="15"/>
      <c r="R7" s="15"/>
      <c r="S7" s="16"/>
      <c r="T7" s="45"/>
      <c r="U7" s="15"/>
      <c r="V7" s="15"/>
      <c r="W7" s="15"/>
      <c r="X7" s="15"/>
      <c r="Y7" s="16"/>
      <c r="Z7" s="45"/>
      <c r="AA7" s="15"/>
      <c r="AB7" s="15"/>
      <c r="AC7" s="15"/>
      <c r="AD7" s="15"/>
      <c r="AE7" s="16"/>
      <c r="AF7" s="46">
        <f t="shared" si="0"/>
        <v>2</v>
      </c>
      <c r="AG7" s="47">
        <f t="shared" si="0"/>
        <v>2</v>
      </c>
      <c r="AH7" s="48">
        <f t="shared" si="0"/>
        <v>0</v>
      </c>
    </row>
    <row r="8" spans="1:34" ht="14.25" customHeight="1">
      <c r="A8" s="190"/>
      <c r="B8" s="202"/>
      <c r="C8" s="214">
        <v>15815</v>
      </c>
      <c r="D8" s="215"/>
      <c r="E8" s="70" t="s">
        <v>19</v>
      </c>
      <c r="F8" s="13"/>
      <c r="G8" s="14"/>
      <c r="H8" s="44"/>
      <c r="I8" s="15"/>
      <c r="J8" s="15"/>
      <c r="K8" s="15"/>
      <c r="L8" s="15"/>
      <c r="M8" s="16"/>
      <c r="N8" s="45"/>
      <c r="O8" s="15"/>
      <c r="P8" s="15"/>
      <c r="Q8" s="15"/>
      <c r="R8" s="15"/>
      <c r="S8" s="16"/>
      <c r="T8" s="45"/>
      <c r="U8" s="15"/>
      <c r="V8" s="15"/>
      <c r="W8" s="15"/>
      <c r="X8" s="15"/>
      <c r="Y8" s="16"/>
      <c r="Z8" s="45"/>
      <c r="AA8" s="15"/>
      <c r="AB8" s="15"/>
      <c r="AC8" s="15"/>
      <c r="AD8" s="15"/>
      <c r="AE8" s="16"/>
      <c r="AF8" s="46">
        <f t="shared" si="0"/>
        <v>0</v>
      </c>
      <c r="AG8" s="47">
        <f t="shared" si="0"/>
        <v>0</v>
      </c>
      <c r="AH8" s="48">
        <f t="shared" si="0"/>
        <v>0</v>
      </c>
    </row>
    <row r="9" spans="1:34" ht="14.25" customHeight="1">
      <c r="A9" s="190"/>
      <c r="B9" s="202"/>
      <c r="C9" s="214">
        <v>17516</v>
      </c>
      <c r="D9" s="215"/>
      <c r="E9" s="70" t="s">
        <v>20</v>
      </c>
      <c r="F9" s="13"/>
      <c r="G9" s="14"/>
      <c r="H9" s="44">
        <v>2</v>
      </c>
      <c r="I9" s="15">
        <v>2</v>
      </c>
      <c r="J9" s="15">
        <v>0</v>
      </c>
      <c r="K9" s="15"/>
      <c r="L9" s="15"/>
      <c r="M9" s="16"/>
      <c r="N9" s="45"/>
      <c r="O9" s="15"/>
      <c r="P9" s="15"/>
      <c r="Q9" s="15"/>
      <c r="R9" s="15"/>
      <c r="S9" s="16"/>
      <c r="T9" s="45"/>
      <c r="U9" s="15"/>
      <c r="V9" s="15"/>
      <c r="W9" s="15"/>
      <c r="X9" s="15"/>
      <c r="Y9" s="16"/>
      <c r="Z9" s="45"/>
      <c r="AA9" s="15"/>
      <c r="AB9" s="15"/>
      <c r="AC9" s="15"/>
      <c r="AD9" s="15"/>
      <c r="AE9" s="16"/>
      <c r="AF9" s="46">
        <f t="shared" si="0"/>
        <v>2</v>
      </c>
      <c r="AG9" s="47">
        <f t="shared" si="0"/>
        <v>2</v>
      </c>
      <c r="AH9" s="48">
        <f t="shared" si="0"/>
        <v>0</v>
      </c>
    </row>
    <row r="10" spans="1:34" ht="14.25" customHeight="1">
      <c r="A10" s="203"/>
      <c r="B10" s="204"/>
      <c r="C10" s="216">
        <v>17757</v>
      </c>
      <c r="D10" s="217"/>
      <c r="E10" s="112" t="s">
        <v>21</v>
      </c>
      <c r="F10" s="17"/>
      <c r="G10" s="18"/>
      <c r="H10" s="113"/>
      <c r="I10" s="19"/>
      <c r="J10" s="19"/>
      <c r="K10" s="19"/>
      <c r="L10" s="19"/>
      <c r="M10" s="20"/>
      <c r="N10" s="114"/>
      <c r="O10" s="19"/>
      <c r="P10" s="19"/>
      <c r="Q10" s="19"/>
      <c r="R10" s="19"/>
      <c r="S10" s="20"/>
      <c r="T10" s="114"/>
      <c r="U10" s="19"/>
      <c r="V10" s="19"/>
      <c r="W10" s="19"/>
      <c r="X10" s="19"/>
      <c r="Y10" s="20"/>
      <c r="Z10" s="114">
        <v>1</v>
      </c>
      <c r="AA10" s="19">
        <v>1</v>
      </c>
      <c r="AB10" s="19">
        <v>0</v>
      </c>
      <c r="AC10" s="19"/>
      <c r="AD10" s="19"/>
      <c r="AE10" s="20"/>
      <c r="AF10" s="46">
        <f t="shared" si="0"/>
        <v>1</v>
      </c>
      <c r="AG10" s="47">
        <f t="shared" si="0"/>
        <v>1</v>
      </c>
      <c r="AH10" s="48">
        <f t="shared" si="0"/>
        <v>0</v>
      </c>
    </row>
    <row r="11" spans="1:34" ht="14.25" customHeight="1">
      <c r="A11" s="188" t="s">
        <v>15</v>
      </c>
      <c r="B11" s="189"/>
      <c r="C11" s="218">
        <v>17479</v>
      </c>
      <c r="D11" s="219"/>
      <c r="E11" s="23" t="s">
        <v>22</v>
      </c>
      <c r="F11" s="133" t="s">
        <v>25</v>
      </c>
      <c r="G11" s="21"/>
      <c r="H11" s="55">
        <v>2</v>
      </c>
      <c r="I11" s="11">
        <v>2</v>
      </c>
      <c r="J11" s="11">
        <v>0</v>
      </c>
      <c r="K11" s="11"/>
      <c r="L11" s="11"/>
      <c r="M11" s="12"/>
      <c r="N11" s="22"/>
      <c r="O11" s="11"/>
      <c r="P11" s="11"/>
      <c r="Q11" s="11"/>
      <c r="R11" s="11"/>
      <c r="S11" s="12"/>
      <c r="T11" s="22"/>
      <c r="U11" s="11"/>
      <c r="V11" s="11"/>
      <c r="W11" s="11"/>
      <c r="X11" s="11"/>
      <c r="Y11" s="12"/>
      <c r="Z11" s="22"/>
      <c r="AA11" s="11"/>
      <c r="AB11" s="11"/>
      <c r="AC11" s="11"/>
      <c r="AD11" s="11"/>
      <c r="AE11" s="12"/>
      <c r="AF11" s="56">
        <f t="shared" si="0"/>
        <v>2</v>
      </c>
      <c r="AG11" s="57">
        <f t="shared" si="0"/>
        <v>2</v>
      </c>
      <c r="AH11" s="58">
        <f t="shared" si="0"/>
        <v>0</v>
      </c>
    </row>
    <row r="12" spans="1:34" ht="14.25" customHeight="1">
      <c r="A12" s="192"/>
      <c r="B12" s="193"/>
      <c r="C12" s="216">
        <v>17329</v>
      </c>
      <c r="D12" s="217"/>
      <c r="E12" s="72" t="s">
        <v>23</v>
      </c>
      <c r="F12" s="134" t="s">
        <v>24</v>
      </c>
      <c r="G12" s="65"/>
      <c r="H12" s="66"/>
      <c r="I12" s="67"/>
      <c r="J12" s="67"/>
      <c r="K12" s="67">
        <v>2</v>
      </c>
      <c r="L12" s="67">
        <v>2</v>
      </c>
      <c r="M12" s="68">
        <v>0</v>
      </c>
      <c r="N12" s="69"/>
      <c r="O12" s="67"/>
      <c r="P12" s="67"/>
      <c r="Q12" s="67"/>
      <c r="R12" s="67"/>
      <c r="S12" s="68"/>
      <c r="T12" s="69"/>
      <c r="U12" s="67"/>
      <c r="V12" s="67"/>
      <c r="W12" s="67"/>
      <c r="X12" s="67"/>
      <c r="Y12" s="68"/>
      <c r="Z12" s="69"/>
      <c r="AA12" s="67"/>
      <c r="AB12" s="67"/>
      <c r="AC12" s="67"/>
      <c r="AD12" s="67"/>
      <c r="AE12" s="68"/>
      <c r="AF12" s="52">
        <f t="shared" si="0"/>
        <v>2</v>
      </c>
      <c r="AG12" s="53">
        <f t="shared" si="0"/>
        <v>2</v>
      </c>
      <c r="AH12" s="54">
        <f t="shared" si="0"/>
        <v>0</v>
      </c>
    </row>
    <row r="13" spans="1:34" ht="14.25" customHeight="1">
      <c r="A13" s="188" t="s">
        <v>106</v>
      </c>
      <c r="B13" s="189"/>
      <c r="C13" s="218">
        <v>17594</v>
      </c>
      <c r="D13" s="219"/>
      <c r="E13" s="141" t="s">
        <v>26</v>
      </c>
      <c r="F13" s="23"/>
      <c r="G13" s="21"/>
      <c r="H13" s="55">
        <v>3</v>
      </c>
      <c r="I13" s="11">
        <v>3</v>
      </c>
      <c r="J13" s="11">
        <v>0</v>
      </c>
      <c r="K13" s="11"/>
      <c r="L13" s="11"/>
      <c r="M13" s="12"/>
      <c r="N13" s="11"/>
      <c r="O13" s="11"/>
      <c r="P13" s="11"/>
      <c r="Q13" s="11"/>
      <c r="R13" s="11"/>
      <c r="S13" s="12"/>
      <c r="T13" s="25"/>
      <c r="U13" s="11"/>
      <c r="V13" s="11"/>
      <c r="W13" s="11"/>
      <c r="X13" s="11"/>
      <c r="Y13" s="12"/>
      <c r="Z13" s="25"/>
      <c r="AA13" s="11"/>
      <c r="AB13" s="11"/>
      <c r="AC13" s="11"/>
      <c r="AD13" s="11"/>
      <c r="AE13" s="12"/>
      <c r="AF13" s="56">
        <f t="shared" si="0"/>
        <v>3</v>
      </c>
      <c r="AG13" s="57">
        <f t="shared" si="0"/>
        <v>3</v>
      </c>
      <c r="AH13" s="58">
        <f t="shared" si="0"/>
        <v>0</v>
      </c>
    </row>
    <row r="14" spans="1:34" ht="14.25" customHeight="1">
      <c r="A14" s="190"/>
      <c r="B14" s="191"/>
      <c r="C14" s="220">
        <v>17595</v>
      </c>
      <c r="D14" s="221"/>
      <c r="E14" s="71" t="s">
        <v>27</v>
      </c>
      <c r="F14" s="36"/>
      <c r="G14" s="37"/>
      <c r="H14" s="64">
        <v>2</v>
      </c>
      <c r="I14" s="29">
        <v>0</v>
      </c>
      <c r="J14" s="29">
        <v>2</v>
      </c>
      <c r="K14" s="29"/>
      <c r="L14" s="29"/>
      <c r="M14" s="30"/>
      <c r="N14" s="28"/>
      <c r="O14" s="29"/>
      <c r="P14" s="29"/>
      <c r="Q14" s="29"/>
      <c r="R14" s="29"/>
      <c r="S14" s="30"/>
      <c r="T14" s="28"/>
      <c r="U14" s="29"/>
      <c r="V14" s="29"/>
      <c r="W14" s="29"/>
      <c r="X14" s="29"/>
      <c r="Y14" s="30"/>
      <c r="Z14" s="28"/>
      <c r="AA14" s="29"/>
      <c r="AB14" s="29"/>
      <c r="AC14" s="29"/>
      <c r="AD14" s="29"/>
      <c r="AE14" s="30"/>
      <c r="AF14" s="46">
        <f t="shared" si="0"/>
        <v>2</v>
      </c>
      <c r="AG14" s="47">
        <f t="shared" si="0"/>
        <v>0</v>
      </c>
      <c r="AH14" s="48">
        <f t="shared" si="0"/>
        <v>2</v>
      </c>
    </row>
    <row r="15" spans="1:34" ht="14.25" customHeight="1">
      <c r="A15" s="190"/>
      <c r="B15" s="191"/>
      <c r="C15" s="220">
        <v>17596</v>
      </c>
      <c r="D15" s="221"/>
      <c r="E15" s="71" t="s">
        <v>28</v>
      </c>
      <c r="F15" s="36"/>
      <c r="G15" s="37"/>
      <c r="H15" s="113">
        <v>2</v>
      </c>
      <c r="I15" s="19">
        <v>2</v>
      </c>
      <c r="J15" s="19">
        <v>0</v>
      </c>
      <c r="K15" s="19"/>
      <c r="L15" s="19"/>
      <c r="M15" s="20"/>
      <c r="N15" s="114"/>
      <c r="O15" s="19"/>
      <c r="P15" s="19"/>
      <c r="Q15" s="19"/>
      <c r="R15" s="19"/>
      <c r="S15" s="20"/>
      <c r="T15" s="114"/>
      <c r="U15" s="19"/>
      <c r="V15" s="19"/>
      <c r="W15" s="19"/>
      <c r="X15" s="19"/>
      <c r="Y15" s="20"/>
      <c r="Z15" s="114"/>
      <c r="AA15" s="19"/>
      <c r="AB15" s="19"/>
      <c r="AC15" s="19"/>
      <c r="AD15" s="19"/>
      <c r="AE15" s="20"/>
      <c r="AF15" s="46">
        <f aca="true" t="shared" si="1" ref="AF15:AH20">SUM(H15,K15,N15,Q15,T15,W15,Z15,AC15)</f>
        <v>2</v>
      </c>
      <c r="AG15" s="47">
        <f t="shared" si="1"/>
        <v>2</v>
      </c>
      <c r="AH15" s="48">
        <f t="shared" si="1"/>
        <v>0</v>
      </c>
    </row>
    <row r="16" spans="1:34" ht="14.25" customHeight="1">
      <c r="A16" s="190"/>
      <c r="B16" s="191"/>
      <c r="C16" s="220">
        <v>17597</v>
      </c>
      <c r="D16" s="221"/>
      <c r="E16" s="71" t="s">
        <v>29</v>
      </c>
      <c r="F16" s="36"/>
      <c r="G16" s="37"/>
      <c r="H16" s="64">
        <v>2</v>
      </c>
      <c r="I16" s="29">
        <v>2</v>
      </c>
      <c r="J16" s="29">
        <v>0</v>
      </c>
      <c r="K16" s="29"/>
      <c r="L16" s="29"/>
      <c r="M16" s="30"/>
      <c r="N16" s="28"/>
      <c r="O16" s="29"/>
      <c r="P16" s="29"/>
      <c r="Q16" s="29"/>
      <c r="R16" s="29"/>
      <c r="S16" s="30"/>
      <c r="T16" s="28"/>
      <c r="U16" s="29"/>
      <c r="V16" s="29"/>
      <c r="W16" s="29"/>
      <c r="X16" s="29"/>
      <c r="Y16" s="30"/>
      <c r="Z16" s="28"/>
      <c r="AA16" s="29"/>
      <c r="AB16" s="29"/>
      <c r="AC16" s="29"/>
      <c r="AD16" s="29"/>
      <c r="AE16" s="30"/>
      <c r="AF16" s="46">
        <f t="shared" si="1"/>
        <v>2</v>
      </c>
      <c r="AG16" s="47">
        <f t="shared" si="1"/>
        <v>2</v>
      </c>
      <c r="AH16" s="48">
        <f t="shared" si="1"/>
        <v>0</v>
      </c>
    </row>
    <row r="17" spans="1:34" ht="14.25" customHeight="1">
      <c r="A17" s="190"/>
      <c r="B17" s="191"/>
      <c r="C17" s="220">
        <v>17598</v>
      </c>
      <c r="D17" s="221"/>
      <c r="E17" s="71" t="s">
        <v>30</v>
      </c>
      <c r="F17" s="36"/>
      <c r="G17" s="37"/>
      <c r="H17" s="113"/>
      <c r="I17" s="19"/>
      <c r="J17" s="19"/>
      <c r="K17" s="19">
        <v>2</v>
      </c>
      <c r="L17" s="19">
        <v>2</v>
      </c>
      <c r="M17" s="20">
        <v>0</v>
      </c>
      <c r="N17" s="114"/>
      <c r="O17" s="19"/>
      <c r="P17" s="19"/>
      <c r="Q17" s="19"/>
      <c r="R17" s="19"/>
      <c r="S17" s="20"/>
      <c r="T17" s="114"/>
      <c r="U17" s="19"/>
      <c r="V17" s="19"/>
      <c r="W17" s="19"/>
      <c r="X17" s="19"/>
      <c r="Y17" s="20"/>
      <c r="Z17" s="114"/>
      <c r="AA17" s="19"/>
      <c r="AB17" s="19"/>
      <c r="AC17" s="19"/>
      <c r="AD17" s="19"/>
      <c r="AE17" s="20"/>
      <c r="AF17" s="46">
        <f t="shared" si="1"/>
        <v>2</v>
      </c>
      <c r="AG17" s="47">
        <f t="shared" si="1"/>
        <v>2</v>
      </c>
      <c r="AH17" s="48">
        <f t="shared" si="1"/>
        <v>0</v>
      </c>
    </row>
    <row r="18" spans="1:34" ht="14.25" customHeight="1">
      <c r="A18" s="190"/>
      <c r="B18" s="191"/>
      <c r="C18" s="220">
        <v>17599</v>
      </c>
      <c r="D18" s="221"/>
      <c r="E18" s="71" t="s">
        <v>31</v>
      </c>
      <c r="F18" s="36"/>
      <c r="G18" s="37"/>
      <c r="H18" s="64"/>
      <c r="I18" s="29"/>
      <c r="J18" s="29"/>
      <c r="K18" s="29">
        <v>3</v>
      </c>
      <c r="L18" s="29">
        <v>3</v>
      </c>
      <c r="M18" s="30">
        <v>0</v>
      </c>
      <c r="N18" s="28"/>
      <c r="O18" s="29"/>
      <c r="P18" s="29"/>
      <c r="Q18" s="29"/>
      <c r="R18" s="29"/>
      <c r="S18" s="30"/>
      <c r="T18" s="28"/>
      <c r="U18" s="29"/>
      <c r="V18" s="29"/>
      <c r="W18" s="29"/>
      <c r="X18" s="29"/>
      <c r="Y18" s="30"/>
      <c r="Z18" s="28"/>
      <c r="AA18" s="29"/>
      <c r="AB18" s="29"/>
      <c r="AC18" s="29"/>
      <c r="AD18" s="29"/>
      <c r="AE18" s="30"/>
      <c r="AF18" s="46">
        <f t="shared" si="1"/>
        <v>3</v>
      </c>
      <c r="AG18" s="47">
        <f t="shared" si="1"/>
        <v>3</v>
      </c>
      <c r="AH18" s="48">
        <f t="shared" si="1"/>
        <v>0</v>
      </c>
    </row>
    <row r="19" spans="1:34" ht="14.25" customHeight="1">
      <c r="A19" s="190"/>
      <c r="B19" s="191"/>
      <c r="C19" s="220">
        <v>17600</v>
      </c>
      <c r="D19" s="221"/>
      <c r="E19" s="71" t="s">
        <v>32</v>
      </c>
      <c r="F19" s="36"/>
      <c r="G19" s="37"/>
      <c r="H19" s="44"/>
      <c r="I19" s="15"/>
      <c r="J19" s="15"/>
      <c r="K19" s="15"/>
      <c r="L19" s="15"/>
      <c r="M19" s="16"/>
      <c r="N19" s="45">
        <v>2</v>
      </c>
      <c r="O19" s="15">
        <v>2</v>
      </c>
      <c r="P19" s="15">
        <v>0</v>
      </c>
      <c r="Q19" s="15"/>
      <c r="R19" s="15"/>
      <c r="S19" s="16"/>
      <c r="T19" s="45"/>
      <c r="U19" s="15"/>
      <c r="V19" s="15"/>
      <c r="W19" s="15"/>
      <c r="X19" s="15"/>
      <c r="Y19" s="16"/>
      <c r="Z19" s="45"/>
      <c r="AA19" s="15"/>
      <c r="AB19" s="15"/>
      <c r="AC19" s="15"/>
      <c r="AD19" s="15"/>
      <c r="AE19" s="16"/>
      <c r="AF19" s="46">
        <f t="shared" si="1"/>
        <v>2</v>
      </c>
      <c r="AG19" s="47">
        <f t="shared" si="1"/>
        <v>2</v>
      </c>
      <c r="AH19" s="48">
        <f t="shared" si="1"/>
        <v>0</v>
      </c>
    </row>
    <row r="20" spans="1:34" ht="14.25" customHeight="1">
      <c r="A20" s="192"/>
      <c r="B20" s="193"/>
      <c r="C20" s="216">
        <v>17601</v>
      </c>
      <c r="D20" s="217"/>
      <c r="E20" s="49" t="s">
        <v>33</v>
      </c>
      <c r="F20" s="116"/>
      <c r="G20" s="50"/>
      <c r="H20" s="51"/>
      <c r="I20" s="32"/>
      <c r="J20" s="32"/>
      <c r="K20" s="32"/>
      <c r="L20" s="32"/>
      <c r="M20" s="33"/>
      <c r="N20" s="31"/>
      <c r="O20" s="32"/>
      <c r="P20" s="32"/>
      <c r="Q20" s="32">
        <v>2</v>
      </c>
      <c r="R20" s="32">
        <v>2</v>
      </c>
      <c r="S20" s="33">
        <v>0</v>
      </c>
      <c r="T20" s="31"/>
      <c r="U20" s="32"/>
      <c r="V20" s="32"/>
      <c r="W20" s="32"/>
      <c r="X20" s="32"/>
      <c r="Y20" s="33"/>
      <c r="Z20" s="31"/>
      <c r="AA20" s="32"/>
      <c r="AB20" s="32"/>
      <c r="AC20" s="32"/>
      <c r="AD20" s="32"/>
      <c r="AE20" s="33"/>
      <c r="AF20" s="52">
        <f t="shared" si="1"/>
        <v>2</v>
      </c>
      <c r="AG20" s="53">
        <f t="shared" si="1"/>
        <v>2</v>
      </c>
      <c r="AH20" s="54">
        <f t="shared" si="1"/>
        <v>0</v>
      </c>
    </row>
    <row r="21" spans="1:34" ht="14.25" customHeight="1">
      <c r="A21" s="157"/>
      <c r="B21" s="158"/>
      <c r="C21" s="159" t="s">
        <v>96</v>
      </c>
      <c r="D21" s="159"/>
      <c r="E21" s="159"/>
      <c r="F21" s="34"/>
      <c r="G21" s="35"/>
      <c r="H21" s="84">
        <f aca="true" t="shared" si="2" ref="H21:AH21">SUM(H6:H20)</f>
        <v>15</v>
      </c>
      <c r="I21" s="85">
        <f t="shared" si="2"/>
        <v>13</v>
      </c>
      <c r="J21" s="85">
        <f t="shared" si="2"/>
        <v>2</v>
      </c>
      <c r="K21" s="85">
        <f t="shared" si="2"/>
        <v>9</v>
      </c>
      <c r="L21" s="85">
        <f t="shared" si="2"/>
        <v>9</v>
      </c>
      <c r="M21" s="117">
        <f t="shared" si="2"/>
        <v>0</v>
      </c>
      <c r="N21" s="88">
        <f t="shared" si="2"/>
        <v>2</v>
      </c>
      <c r="O21" s="85">
        <f t="shared" si="2"/>
        <v>2</v>
      </c>
      <c r="P21" s="85">
        <f t="shared" si="2"/>
        <v>0</v>
      </c>
      <c r="Q21" s="85">
        <f t="shared" si="2"/>
        <v>2</v>
      </c>
      <c r="R21" s="85">
        <f t="shared" si="2"/>
        <v>2</v>
      </c>
      <c r="S21" s="117">
        <f t="shared" si="2"/>
        <v>0</v>
      </c>
      <c r="T21" s="88">
        <f t="shared" si="2"/>
        <v>0</v>
      </c>
      <c r="U21" s="85">
        <f t="shared" si="2"/>
        <v>0</v>
      </c>
      <c r="V21" s="85">
        <f t="shared" si="2"/>
        <v>0</v>
      </c>
      <c r="W21" s="85">
        <f t="shared" si="2"/>
        <v>0</v>
      </c>
      <c r="X21" s="85">
        <f t="shared" si="2"/>
        <v>0</v>
      </c>
      <c r="Y21" s="117">
        <f t="shared" si="2"/>
        <v>0</v>
      </c>
      <c r="Z21" s="88">
        <f t="shared" si="2"/>
        <v>1</v>
      </c>
      <c r="AA21" s="85">
        <f t="shared" si="2"/>
        <v>1</v>
      </c>
      <c r="AB21" s="85">
        <f t="shared" si="2"/>
        <v>0</v>
      </c>
      <c r="AC21" s="85">
        <f t="shared" si="2"/>
        <v>0</v>
      </c>
      <c r="AD21" s="85">
        <f t="shared" si="2"/>
        <v>0</v>
      </c>
      <c r="AE21" s="117">
        <f t="shared" si="2"/>
        <v>0</v>
      </c>
      <c r="AF21" s="88">
        <f t="shared" si="2"/>
        <v>29</v>
      </c>
      <c r="AG21" s="85">
        <f t="shared" si="2"/>
        <v>27</v>
      </c>
      <c r="AH21" s="118">
        <f t="shared" si="2"/>
        <v>2</v>
      </c>
    </row>
    <row r="22" spans="1:34" ht="14.25" customHeight="1">
      <c r="A22" s="163" t="s">
        <v>97</v>
      </c>
      <c r="B22" s="197" t="s">
        <v>104</v>
      </c>
      <c r="C22" s="119" t="s">
        <v>95</v>
      </c>
      <c r="D22" s="129">
        <v>16768</v>
      </c>
      <c r="E22" s="141" t="s">
        <v>34</v>
      </c>
      <c r="F22" s="120"/>
      <c r="G22" s="75"/>
      <c r="H22" s="55"/>
      <c r="I22" s="11"/>
      <c r="J22" s="11"/>
      <c r="K22" s="11">
        <v>2</v>
      </c>
      <c r="L22" s="11">
        <v>2</v>
      </c>
      <c r="M22" s="12">
        <v>0</v>
      </c>
      <c r="N22" s="22"/>
      <c r="O22" s="11"/>
      <c r="P22" s="11"/>
      <c r="Q22" s="11"/>
      <c r="R22" s="11"/>
      <c r="S22" s="12"/>
      <c r="T22" s="22"/>
      <c r="U22" s="11"/>
      <c r="V22" s="11"/>
      <c r="W22" s="11"/>
      <c r="X22" s="11"/>
      <c r="Y22" s="12"/>
      <c r="Z22" s="25"/>
      <c r="AA22" s="11"/>
      <c r="AB22" s="11"/>
      <c r="AC22" s="11"/>
      <c r="AD22" s="11"/>
      <c r="AE22" s="12"/>
      <c r="AF22" s="135">
        <f aca="true" t="shared" si="3" ref="AF22:AF32">SUM(H22,K22,N22,Q22,T22,W22,Z22,AC22)</f>
        <v>2</v>
      </c>
      <c r="AG22" s="57">
        <f aca="true" t="shared" si="4" ref="AG22:AG32">SUM(I22,L22,O22,R22,U22,X22,AA22,AD22)</f>
        <v>2</v>
      </c>
      <c r="AH22" s="58">
        <f aca="true" t="shared" si="5" ref="AH22:AH32">SUM(J22,M22,P22,S22,V22,Y22,AB22,AE22)</f>
        <v>0</v>
      </c>
    </row>
    <row r="23" spans="1:34" ht="14.25" customHeight="1">
      <c r="A23" s="164"/>
      <c r="B23" s="198"/>
      <c r="C23" s="115" t="s">
        <v>95</v>
      </c>
      <c r="D23" s="76">
        <v>15755</v>
      </c>
      <c r="E23" s="71" t="s">
        <v>35</v>
      </c>
      <c r="F23" s="36"/>
      <c r="G23" s="37"/>
      <c r="H23" s="64"/>
      <c r="I23" s="29"/>
      <c r="J23" s="29"/>
      <c r="K23" s="29"/>
      <c r="L23" s="29"/>
      <c r="M23" s="30"/>
      <c r="N23" s="28">
        <v>3</v>
      </c>
      <c r="O23" s="29">
        <v>3</v>
      </c>
      <c r="P23" s="29">
        <v>0</v>
      </c>
      <c r="Q23" s="29"/>
      <c r="R23" s="29"/>
      <c r="S23" s="30"/>
      <c r="T23" s="28"/>
      <c r="U23" s="29"/>
      <c r="V23" s="29"/>
      <c r="W23" s="29"/>
      <c r="X23" s="29"/>
      <c r="Y23" s="30"/>
      <c r="Z23" s="138"/>
      <c r="AA23" s="29"/>
      <c r="AB23" s="29"/>
      <c r="AC23" s="29"/>
      <c r="AD23" s="29"/>
      <c r="AE23" s="30"/>
      <c r="AF23" s="136">
        <f t="shared" si="3"/>
        <v>3</v>
      </c>
      <c r="AG23" s="47">
        <f t="shared" si="4"/>
        <v>3</v>
      </c>
      <c r="AH23" s="48">
        <f t="shared" si="5"/>
        <v>0</v>
      </c>
    </row>
    <row r="24" spans="1:34" ht="14.25" customHeight="1">
      <c r="A24" s="164"/>
      <c r="B24" s="198"/>
      <c r="C24" s="115" t="s">
        <v>95</v>
      </c>
      <c r="D24" s="76">
        <v>15597</v>
      </c>
      <c r="E24" s="71" t="s">
        <v>36</v>
      </c>
      <c r="F24" s="36"/>
      <c r="G24" s="37"/>
      <c r="H24" s="64"/>
      <c r="I24" s="29"/>
      <c r="J24" s="29"/>
      <c r="K24" s="29"/>
      <c r="L24" s="29"/>
      <c r="M24" s="30"/>
      <c r="N24" s="28">
        <v>3</v>
      </c>
      <c r="O24" s="29">
        <v>3</v>
      </c>
      <c r="P24" s="29">
        <v>0</v>
      </c>
      <c r="Q24" s="29"/>
      <c r="R24" s="29"/>
      <c r="S24" s="30"/>
      <c r="T24" s="28"/>
      <c r="U24" s="29"/>
      <c r="V24" s="29"/>
      <c r="W24" s="29"/>
      <c r="X24" s="29"/>
      <c r="Y24" s="30"/>
      <c r="Z24" s="138"/>
      <c r="AA24" s="29"/>
      <c r="AB24" s="29"/>
      <c r="AC24" s="29"/>
      <c r="AD24" s="29"/>
      <c r="AE24" s="30"/>
      <c r="AF24" s="136">
        <f t="shared" si="3"/>
        <v>3</v>
      </c>
      <c r="AG24" s="47">
        <f t="shared" si="4"/>
        <v>3</v>
      </c>
      <c r="AH24" s="48">
        <f t="shared" si="5"/>
        <v>0</v>
      </c>
    </row>
    <row r="25" spans="1:34" ht="14.25" customHeight="1">
      <c r="A25" s="164"/>
      <c r="B25" s="199"/>
      <c r="C25" s="121" t="s">
        <v>95</v>
      </c>
      <c r="D25" s="77">
        <v>15515</v>
      </c>
      <c r="E25" s="59" t="s">
        <v>37</v>
      </c>
      <c r="F25" s="122"/>
      <c r="G25" s="123"/>
      <c r="H25" s="60"/>
      <c r="I25" s="61"/>
      <c r="J25" s="61"/>
      <c r="K25" s="61"/>
      <c r="L25" s="61"/>
      <c r="M25" s="62"/>
      <c r="N25" s="63"/>
      <c r="O25" s="61"/>
      <c r="P25" s="61"/>
      <c r="Q25" s="61">
        <v>3</v>
      </c>
      <c r="R25" s="61">
        <v>3</v>
      </c>
      <c r="S25" s="62">
        <v>0</v>
      </c>
      <c r="T25" s="63"/>
      <c r="U25" s="61"/>
      <c r="V25" s="61"/>
      <c r="W25" s="61"/>
      <c r="X25" s="61"/>
      <c r="Y25" s="62"/>
      <c r="Z25" s="139"/>
      <c r="AA25" s="61"/>
      <c r="AB25" s="61"/>
      <c r="AC25" s="61"/>
      <c r="AD25" s="61"/>
      <c r="AE25" s="62"/>
      <c r="AF25" s="137">
        <f t="shared" si="3"/>
        <v>3</v>
      </c>
      <c r="AG25" s="80">
        <f t="shared" si="4"/>
        <v>3</v>
      </c>
      <c r="AH25" s="81">
        <f t="shared" si="5"/>
        <v>0</v>
      </c>
    </row>
    <row r="26" spans="1:34" ht="14.25" customHeight="1">
      <c r="A26" s="164"/>
      <c r="B26" s="124"/>
      <c r="C26" s="125" t="s">
        <v>107</v>
      </c>
      <c r="D26" s="125">
        <v>13797</v>
      </c>
      <c r="E26" s="73" t="s">
        <v>38</v>
      </c>
      <c r="F26" s="126"/>
      <c r="G26" s="74"/>
      <c r="H26" s="127"/>
      <c r="I26" s="24"/>
      <c r="J26" s="24"/>
      <c r="K26" s="11">
        <v>3</v>
      </c>
      <c r="L26" s="11">
        <v>3</v>
      </c>
      <c r="M26" s="12">
        <v>0</v>
      </c>
      <c r="N26" s="22"/>
      <c r="O26" s="11"/>
      <c r="P26" s="11"/>
      <c r="Q26" s="11"/>
      <c r="R26" s="11"/>
      <c r="S26" s="12"/>
      <c r="T26" s="22"/>
      <c r="U26" s="11"/>
      <c r="V26" s="11"/>
      <c r="W26" s="11"/>
      <c r="X26" s="11"/>
      <c r="Y26" s="12"/>
      <c r="Z26" s="25"/>
      <c r="AA26" s="11"/>
      <c r="AB26" s="11"/>
      <c r="AC26" s="11"/>
      <c r="AD26" s="11"/>
      <c r="AE26" s="12"/>
      <c r="AF26" s="135">
        <f t="shared" si="3"/>
        <v>3</v>
      </c>
      <c r="AG26" s="57">
        <f t="shared" si="4"/>
        <v>3</v>
      </c>
      <c r="AH26" s="58">
        <f t="shared" si="5"/>
        <v>0</v>
      </c>
    </row>
    <row r="27" spans="1:34" ht="14.25" customHeight="1">
      <c r="A27" s="164"/>
      <c r="B27" s="124"/>
      <c r="C27" s="76" t="s">
        <v>107</v>
      </c>
      <c r="D27" s="76">
        <v>17672</v>
      </c>
      <c r="E27" s="40" t="s">
        <v>39</v>
      </c>
      <c r="F27" s="26"/>
      <c r="G27" s="27"/>
      <c r="H27" s="64"/>
      <c r="I27" s="29"/>
      <c r="J27" s="29"/>
      <c r="K27" s="29">
        <v>2</v>
      </c>
      <c r="L27" s="29">
        <v>2</v>
      </c>
      <c r="M27" s="30">
        <v>0</v>
      </c>
      <c r="N27" s="28"/>
      <c r="O27" s="29"/>
      <c r="P27" s="29"/>
      <c r="Q27" s="29"/>
      <c r="R27" s="29"/>
      <c r="S27" s="30"/>
      <c r="T27" s="28"/>
      <c r="U27" s="29"/>
      <c r="V27" s="29"/>
      <c r="W27" s="29"/>
      <c r="X27" s="29"/>
      <c r="Y27" s="30"/>
      <c r="Z27" s="138"/>
      <c r="AA27" s="29"/>
      <c r="AB27" s="29"/>
      <c r="AC27" s="29"/>
      <c r="AD27" s="29"/>
      <c r="AE27" s="30"/>
      <c r="AF27" s="136">
        <f t="shared" si="3"/>
        <v>2</v>
      </c>
      <c r="AG27" s="47">
        <f t="shared" si="4"/>
        <v>2</v>
      </c>
      <c r="AH27" s="48">
        <f t="shared" si="5"/>
        <v>0</v>
      </c>
    </row>
    <row r="28" spans="1:34" ht="14.25" customHeight="1">
      <c r="A28" s="164"/>
      <c r="B28" s="124"/>
      <c r="C28" s="76" t="s">
        <v>107</v>
      </c>
      <c r="D28" s="76">
        <v>11607</v>
      </c>
      <c r="E28" s="40" t="s">
        <v>40</v>
      </c>
      <c r="F28" s="26"/>
      <c r="G28" s="27"/>
      <c r="H28" s="64"/>
      <c r="I28" s="29"/>
      <c r="J28" s="29"/>
      <c r="K28" s="29">
        <v>3</v>
      </c>
      <c r="L28" s="29">
        <v>3</v>
      </c>
      <c r="M28" s="30">
        <v>0</v>
      </c>
      <c r="N28" s="28"/>
      <c r="O28" s="29"/>
      <c r="P28" s="29"/>
      <c r="Q28" s="29"/>
      <c r="R28" s="29"/>
      <c r="S28" s="30"/>
      <c r="T28" s="28"/>
      <c r="U28" s="29"/>
      <c r="V28" s="29"/>
      <c r="W28" s="29"/>
      <c r="X28" s="29"/>
      <c r="Y28" s="30"/>
      <c r="Z28" s="138"/>
      <c r="AA28" s="29"/>
      <c r="AB28" s="29"/>
      <c r="AC28" s="29"/>
      <c r="AD28" s="29"/>
      <c r="AE28" s="30"/>
      <c r="AF28" s="136">
        <f t="shared" si="3"/>
        <v>3</v>
      </c>
      <c r="AG28" s="47">
        <f t="shared" si="4"/>
        <v>3</v>
      </c>
      <c r="AH28" s="48">
        <f t="shared" si="5"/>
        <v>0</v>
      </c>
    </row>
    <row r="29" spans="1:34" ht="14.25" customHeight="1">
      <c r="A29" s="164"/>
      <c r="B29" s="124"/>
      <c r="C29" s="76" t="s">
        <v>107</v>
      </c>
      <c r="D29" s="76">
        <v>11388</v>
      </c>
      <c r="E29" s="40" t="s">
        <v>41</v>
      </c>
      <c r="F29" s="26"/>
      <c r="G29" s="27"/>
      <c r="H29" s="64"/>
      <c r="I29" s="29"/>
      <c r="J29" s="29"/>
      <c r="K29" s="29"/>
      <c r="L29" s="29"/>
      <c r="M29" s="30"/>
      <c r="N29" s="28">
        <v>3</v>
      </c>
      <c r="O29" s="29">
        <v>3</v>
      </c>
      <c r="P29" s="29">
        <v>0</v>
      </c>
      <c r="Q29" s="29"/>
      <c r="R29" s="29"/>
      <c r="S29" s="30"/>
      <c r="T29" s="28"/>
      <c r="U29" s="29"/>
      <c r="V29" s="29"/>
      <c r="W29" s="29"/>
      <c r="X29" s="29"/>
      <c r="Y29" s="30"/>
      <c r="Z29" s="138"/>
      <c r="AA29" s="29"/>
      <c r="AB29" s="29"/>
      <c r="AC29" s="29"/>
      <c r="AD29" s="29"/>
      <c r="AE29" s="30"/>
      <c r="AF29" s="136">
        <f t="shared" si="3"/>
        <v>3</v>
      </c>
      <c r="AG29" s="47">
        <f t="shared" si="4"/>
        <v>3</v>
      </c>
      <c r="AH29" s="48">
        <f t="shared" si="5"/>
        <v>0</v>
      </c>
    </row>
    <row r="30" spans="1:34" ht="14.25" customHeight="1">
      <c r="A30" s="165"/>
      <c r="B30" s="128"/>
      <c r="C30" s="77" t="s">
        <v>107</v>
      </c>
      <c r="D30" s="77">
        <v>15600</v>
      </c>
      <c r="E30" s="78" t="s">
        <v>42</v>
      </c>
      <c r="F30" s="38"/>
      <c r="G30" s="39"/>
      <c r="H30" s="60"/>
      <c r="I30" s="61"/>
      <c r="J30" s="61"/>
      <c r="K30" s="61"/>
      <c r="L30" s="61"/>
      <c r="M30" s="62"/>
      <c r="N30" s="63">
        <v>3</v>
      </c>
      <c r="O30" s="61">
        <v>3</v>
      </c>
      <c r="P30" s="61">
        <v>0</v>
      </c>
      <c r="Q30" s="61"/>
      <c r="R30" s="61"/>
      <c r="S30" s="62"/>
      <c r="T30" s="63"/>
      <c r="U30" s="61"/>
      <c r="V30" s="61"/>
      <c r="W30" s="61"/>
      <c r="X30" s="61"/>
      <c r="Y30" s="62"/>
      <c r="Z30" s="139"/>
      <c r="AA30" s="61"/>
      <c r="AB30" s="61"/>
      <c r="AC30" s="61"/>
      <c r="AD30" s="61"/>
      <c r="AE30" s="62"/>
      <c r="AF30" s="137">
        <f t="shared" si="3"/>
        <v>3</v>
      </c>
      <c r="AG30" s="80">
        <f t="shared" si="4"/>
        <v>3</v>
      </c>
      <c r="AH30" s="81">
        <f t="shared" si="5"/>
        <v>0</v>
      </c>
    </row>
    <row r="31" spans="1:34" ht="14.25" customHeight="1">
      <c r="A31" s="188" t="s">
        <v>98</v>
      </c>
      <c r="B31" s="205"/>
      <c r="C31" s="222" t="s">
        <v>95</v>
      </c>
      <c r="D31" s="223">
        <v>15540</v>
      </c>
      <c r="E31" s="224" t="s">
        <v>43</v>
      </c>
      <c r="F31" s="225"/>
      <c r="G31" s="226"/>
      <c r="H31" s="227">
        <v>2</v>
      </c>
      <c r="I31" s="228">
        <v>2</v>
      </c>
      <c r="J31" s="228">
        <v>0</v>
      </c>
      <c r="K31" s="228"/>
      <c r="L31" s="228"/>
      <c r="M31" s="229"/>
      <c r="N31" s="230"/>
      <c r="O31" s="231"/>
      <c r="P31" s="231"/>
      <c r="Q31" s="231"/>
      <c r="R31" s="231"/>
      <c r="S31" s="232"/>
      <c r="T31" s="230"/>
      <c r="U31" s="231"/>
      <c r="V31" s="231"/>
      <c r="W31" s="231"/>
      <c r="X31" s="231"/>
      <c r="Y31" s="232"/>
      <c r="Z31" s="230"/>
      <c r="AA31" s="231"/>
      <c r="AB31" s="231"/>
      <c r="AC31" s="231"/>
      <c r="AD31" s="231"/>
      <c r="AE31" s="232"/>
      <c r="AF31" s="233">
        <f t="shared" si="3"/>
        <v>2</v>
      </c>
      <c r="AG31" s="231">
        <f t="shared" si="4"/>
        <v>2</v>
      </c>
      <c r="AH31" s="234">
        <f t="shared" si="5"/>
        <v>0</v>
      </c>
    </row>
    <row r="32" spans="1:34" ht="14.25" customHeight="1">
      <c r="A32" s="190"/>
      <c r="B32" s="202"/>
      <c r="C32" s="235" t="s">
        <v>95</v>
      </c>
      <c r="D32" s="236">
        <v>10770</v>
      </c>
      <c r="E32" s="237" t="s">
        <v>44</v>
      </c>
      <c r="F32" s="238" t="s">
        <v>108</v>
      </c>
      <c r="G32" s="239"/>
      <c r="H32" s="240"/>
      <c r="I32" s="241"/>
      <c r="J32" s="241"/>
      <c r="K32" s="241"/>
      <c r="L32" s="241"/>
      <c r="M32" s="242"/>
      <c r="N32" s="243">
        <v>2</v>
      </c>
      <c r="O32" s="241">
        <v>2</v>
      </c>
      <c r="P32" s="241">
        <v>0</v>
      </c>
      <c r="Q32" s="241"/>
      <c r="R32" s="241"/>
      <c r="S32" s="242"/>
      <c r="T32" s="243"/>
      <c r="U32" s="241"/>
      <c r="V32" s="241"/>
      <c r="W32" s="241"/>
      <c r="X32" s="241"/>
      <c r="Y32" s="242"/>
      <c r="Z32" s="243"/>
      <c r="AA32" s="241"/>
      <c r="AB32" s="241"/>
      <c r="AC32" s="241"/>
      <c r="AD32" s="241"/>
      <c r="AE32" s="242"/>
      <c r="AF32" s="244">
        <f t="shared" si="3"/>
        <v>2</v>
      </c>
      <c r="AG32" s="245">
        <f t="shared" si="4"/>
        <v>2</v>
      </c>
      <c r="AH32" s="246">
        <f t="shared" si="5"/>
        <v>0</v>
      </c>
    </row>
    <row r="33" spans="1:34" ht="14.25" customHeight="1">
      <c r="A33" s="190"/>
      <c r="B33" s="202"/>
      <c r="C33" s="235" t="s">
        <v>95</v>
      </c>
      <c r="D33" s="236">
        <v>15565</v>
      </c>
      <c r="E33" s="237" t="s">
        <v>45</v>
      </c>
      <c r="F33" s="238" t="s">
        <v>108</v>
      </c>
      <c r="G33" s="239"/>
      <c r="H33" s="240"/>
      <c r="I33" s="241"/>
      <c r="J33" s="241"/>
      <c r="K33" s="241"/>
      <c r="L33" s="241"/>
      <c r="M33" s="242"/>
      <c r="N33" s="243">
        <v>1</v>
      </c>
      <c r="O33" s="241">
        <v>0</v>
      </c>
      <c r="P33" s="241">
        <v>2</v>
      </c>
      <c r="Q33" s="241"/>
      <c r="R33" s="241"/>
      <c r="S33" s="242"/>
      <c r="T33" s="243"/>
      <c r="U33" s="241"/>
      <c r="V33" s="241"/>
      <c r="W33" s="241"/>
      <c r="X33" s="241"/>
      <c r="Y33" s="242"/>
      <c r="Z33" s="243"/>
      <c r="AA33" s="241"/>
      <c r="AB33" s="241"/>
      <c r="AC33" s="241"/>
      <c r="AD33" s="241"/>
      <c r="AE33" s="242"/>
      <c r="AF33" s="244">
        <f aca="true" t="shared" si="6" ref="AF33:AF58">SUM(H33,K33,N33,Q33,T33,W33,Z33,AC33)</f>
        <v>1</v>
      </c>
      <c r="AG33" s="245">
        <f aca="true" t="shared" si="7" ref="AG33:AG58">SUM(I33,L33,O33,R33,U33,X33,AA33,AD33)</f>
        <v>0</v>
      </c>
      <c r="AH33" s="246">
        <f aca="true" t="shared" si="8" ref="AH33:AH58">SUM(J33,M33,P33,S33,V33,Y33,AB33,AE33)</f>
        <v>2</v>
      </c>
    </row>
    <row r="34" spans="1:34" ht="14.25" customHeight="1">
      <c r="A34" s="190"/>
      <c r="B34" s="202"/>
      <c r="C34" s="235" t="s">
        <v>95</v>
      </c>
      <c r="D34" s="236">
        <v>15756</v>
      </c>
      <c r="E34" s="237" t="s">
        <v>46</v>
      </c>
      <c r="F34" s="238" t="s">
        <v>108</v>
      </c>
      <c r="G34" s="239"/>
      <c r="H34" s="240"/>
      <c r="I34" s="241"/>
      <c r="J34" s="241"/>
      <c r="K34" s="241"/>
      <c r="L34" s="241"/>
      <c r="M34" s="242"/>
      <c r="N34" s="243">
        <v>1</v>
      </c>
      <c r="O34" s="241">
        <v>1</v>
      </c>
      <c r="P34" s="241">
        <v>0</v>
      </c>
      <c r="Q34" s="241"/>
      <c r="R34" s="241"/>
      <c r="S34" s="242"/>
      <c r="T34" s="243"/>
      <c r="U34" s="241"/>
      <c r="V34" s="241"/>
      <c r="W34" s="241"/>
      <c r="X34" s="241"/>
      <c r="Y34" s="242"/>
      <c r="Z34" s="243"/>
      <c r="AA34" s="241"/>
      <c r="AB34" s="241"/>
      <c r="AC34" s="241"/>
      <c r="AD34" s="241"/>
      <c r="AE34" s="242"/>
      <c r="AF34" s="244">
        <f t="shared" si="6"/>
        <v>1</v>
      </c>
      <c r="AG34" s="245">
        <f t="shared" si="7"/>
        <v>1</v>
      </c>
      <c r="AH34" s="246">
        <f t="shared" si="8"/>
        <v>0</v>
      </c>
    </row>
    <row r="35" spans="1:34" ht="14.25" customHeight="1">
      <c r="A35" s="190"/>
      <c r="B35" s="202"/>
      <c r="C35" s="235" t="s">
        <v>95</v>
      </c>
      <c r="D35" s="236">
        <v>15757</v>
      </c>
      <c r="E35" s="237" t="s">
        <v>47</v>
      </c>
      <c r="F35" s="238" t="s">
        <v>108</v>
      </c>
      <c r="G35" s="239"/>
      <c r="H35" s="240"/>
      <c r="I35" s="241"/>
      <c r="J35" s="241"/>
      <c r="K35" s="241"/>
      <c r="L35" s="241"/>
      <c r="M35" s="242"/>
      <c r="N35" s="243">
        <v>1</v>
      </c>
      <c r="O35" s="241">
        <v>0</v>
      </c>
      <c r="P35" s="241">
        <v>2</v>
      </c>
      <c r="Q35" s="241"/>
      <c r="R35" s="241"/>
      <c r="S35" s="242"/>
      <c r="T35" s="243"/>
      <c r="U35" s="241"/>
      <c r="V35" s="241"/>
      <c r="W35" s="241"/>
      <c r="X35" s="241"/>
      <c r="Y35" s="242"/>
      <c r="Z35" s="243"/>
      <c r="AA35" s="241"/>
      <c r="AB35" s="241"/>
      <c r="AC35" s="241"/>
      <c r="AD35" s="241"/>
      <c r="AE35" s="242"/>
      <c r="AF35" s="244">
        <f t="shared" si="6"/>
        <v>1</v>
      </c>
      <c r="AG35" s="245">
        <f t="shared" si="7"/>
        <v>0</v>
      </c>
      <c r="AH35" s="246">
        <f t="shared" si="8"/>
        <v>2</v>
      </c>
    </row>
    <row r="36" spans="1:34" ht="14.25" customHeight="1">
      <c r="A36" s="190"/>
      <c r="B36" s="202"/>
      <c r="C36" s="235" t="s">
        <v>95</v>
      </c>
      <c r="D36" s="236">
        <v>10882</v>
      </c>
      <c r="E36" s="237" t="s">
        <v>48</v>
      </c>
      <c r="F36" s="238" t="s">
        <v>108</v>
      </c>
      <c r="G36" s="239"/>
      <c r="H36" s="240"/>
      <c r="I36" s="241"/>
      <c r="J36" s="241"/>
      <c r="K36" s="241"/>
      <c r="L36" s="241"/>
      <c r="M36" s="242"/>
      <c r="N36" s="243"/>
      <c r="O36" s="241"/>
      <c r="P36" s="241"/>
      <c r="Q36" s="241">
        <v>2</v>
      </c>
      <c r="R36" s="241">
        <v>2</v>
      </c>
      <c r="S36" s="242">
        <v>0</v>
      </c>
      <c r="T36" s="243"/>
      <c r="U36" s="241"/>
      <c r="V36" s="241"/>
      <c r="W36" s="241"/>
      <c r="X36" s="241"/>
      <c r="Y36" s="242"/>
      <c r="Z36" s="243"/>
      <c r="AA36" s="241"/>
      <c r="AB36" s="241"/>
      <c r="AC36" s="241"/>
      <c r="AD36" s="241"/>
      <c r="AE36" s="242"/>
      <c r="AF36" s="244">
        <f t="shared" si="6"/>
        <v>2</v>
      </c>
      <c r="AG36" s="245">
        <f t="shared" si="7"/>
        <v>2</v>
      </c>
      <c r="AH36" s="246">
        <f t="shared" si="8"/>
        <v>0</v>
      </c>
    </row>
    <row r="37" spans="1:34" ht="14.25" customHeight="1">
      <c r="A37" s="190"/>
      <c r="B37" s="202"/>
      <c r="C37" s="247" t="s">
        <v>107</v>
      </c>
      <c r="D37" s="248">
        <v>18088</v>
      </c>
      <c r="E37" s="249" t="s">
        <v>49</v>
      </c>
      <c r="F37" s="238" t="s">
        <v>108</v>
      </c>
      <c r="G37" s="239"/>
      <c r="H37" s="240"/>
      <c r="I37" s="241"/>
      <c r="J37" s="241"/>
      <c r="K37" s="241"/>
      <c r="L37" s="241"/>
      <c r="M37" s="242"/>
      <c r="N37" s="243"/>
      <c r="O37" s="241"/>
      <c r="P37" s="241"/>
      <c r="Q37" s="241">
        <v>2</v>
      </c>
      <c r="R37" s="241">
        <v>2</v>
      </c>
      <c r="S37" s="242">
        <v>0</v>
      </c>
      <c r="T37" s="243"/>
      <c r="U37" s="241"/>
      <c r="V37" s="241"/>
      <c r="W37" s="241"/>
      <c r="X37" s="241"/>
      <c r="Y37" s="242"/>
      <c r="Z37" s="243"/>
      <c r="AA37" s="241"/>
      <c r="AB37" s="241"/>
      <c r="AC37" s="241"/>
      <c r="AD37" s="241"/>
      <c r="AE37" s="242"/>
      <c r="AF37" s="244">
        <f t="shared" si="6"/>
        <v>2</v>
      </c>
      <c r="AG37" s="245">
        <f t="shared" si="7"/>
        <v>2</v>
      </c>
      <c r="AH37" s="246">
        <f t="shared" si="8"/>
        <v>0</v>
      </c>
    </row>
    <row r="38" spans="1:34" ht="14.25" customHeight="1">
      <c r="A38" s="190"/>
      <c r="B38" s="202"/>
      <c r="C38" s="235" t="s">
        <v>107</v>
      </c>
      <c r="D38" s="236">
        <v>10358</v>
      </c>
      <c r="E38" s="237" t="s">
        <v>50</v>
      </c>
      <c r="F38" s="238" t="s">
        <v>108</v>
      </c>
      <c r="G38" s="239"/>
      <c r="H38" s="240"/>
      <c r="I38" s="241"/>
      <c r="J38" s="241"/>
      <c r="K38" s="241"/>
      <c r="L38" s="241"/>
      <c r="M38" s="242"/>
      <c r="N38" s="243"/>
      <c r="O38" s="241"/>
      <c r="P38" s="241"/>
      <c r="Q38" s="241">
        <v>2</v>
      </c>
      <c r="R38" s="241">
        <v>2</v>
      </c>
      <c r="S38" s="242">
        <v>0</v>
      </c>
      <c r="T38" s="243"/>
      <c r="U38" s="241"/>
      <c r="V38" s="241"/>
      <c r="W38" s="241"/>
      <c r="X38" s="241"/>
      <c r="Y38" s="242"/>
      <c r="Z38" s="243"/>
      <c r="AA38" s="241"/>
      <c r="AB38" s="241"/>
      <c r="AC38" s="241"/>
      <c r="AD38" s="241"/>
      <c r="AE38" s="242"/>
      <c r="AF38" s="244">
        <f t="shared" si="6"/>
        <v>2</v>
      </c>
      <c r="AG38" s="245">
        <f t="shared" si="7"/>
        <v>2</v>
      </c>
      <c r="AH38" s="246">
        <f t="shared" si="8"/>
        <v>0</v>
      </c>
    </row>
    <row r="39" spans="1:34" ht="14.25" customHeight="1">
      <c r="A39" s="190"/>
      <c r="B39" s="202"/>
      <c r="C39" s="235" t="s">
        <v>95</v>
      </c>
      <c r="D39" s="236">
        <v>15759</v>
      </c>
      <c r="E39" s="237" t="s">
        <v>51</v>
      </c>
      <c r="F39" s="238" t="s">
        <v>108</v>
      </c>
      <c r="G39" s="239"/>
      <c r="H39" s="240"/>
      <c r="I39" s="241"/>
      <c r="J39" s="241"/>
      <c r="K39" s="241"/>
      <c r="L39" s="241"/>
      <c r="M39" s="242"/>
      <c r="N39" s="243"/>
      <c r="O39" s="241"/>
      <c r="P39" s="241"/>
      <c r="Q39" s="241">
        <v>1</v>
      </c>
      <c r="R39" s="241">
        <v>1</v>
      </c>
      <c r="S39" s="242">
        <v>0</v>
      </c>
      <c r="T39" s="243"/>
      <c r="U39" s="241"/>
      <c r="V39" s="241"/>
      <c r="W39" s="241"/>
      <c r="X39" s="241"/>
      <c r="Y39" s="242"/>
      <c r="Z39" s="243"/>
      <c r="AA39" s="241"/>
      <c r="AB39" s="241"/>
      <c r="AC39" s="241"/>
      <c r="AD39" s="241"/>
      <c r="AE39" s="242"/>
      <c r="AF39" s="244">
        <f t="shared" si="6"/>
        <v>1</v>
      </c>
      <c r="AG39" s="245">
        <f t="shared" si="7"/>
        <v>1</v>
      </c>
      <c r="AH39" s="246">
        <f t="shared" si="8"/>
        <v>0</v>
      </c>
    </row>
    <row r="40" spans="1:34" ht="14.25" customHeight="1">
      <c r="A40" s="190"/>
      <c r="B40" s="202"/>
      <c r="C40" s="235" t="s">
        <v>95</v>
      </c>
      <c r="D40" s="236">
        <v>10778</v>
      </c>
      <c r="E40" s="237" t="s">
        <v>52</v>
      </c>
      <c r="F40" s="238" t="s">
        <v>108</v>
      </c>
      <c r="G40" s="239"/>
      <c r="H40" s="240"/>
      <c r="I40" s="241"/>
      <c r="J40" s="241"/>
      <c r="K40" s="241"/>
      <c r="L40" s="241"/>
      <c r="M40" s="242"/>
      <c r="N40" s="243"/>
      <c r="O40" s="241"/>
      <c r="P40" s="241"/>
      <c r="Q40" s="241">
        <v>2</v>
      </c>
      <c r="R40" s="241">
        <v>0</v>
      </c>
      <c r="S40" s="242">
        <v>4</v>
      </c>
      <c r="T40" s="243"/>
      <c r="U40" s="241"/>
      <c r="V40" s="241"/>
      <c r="W40" s="241"/>
      <c r="X40" s="241"/>
      <c r="Y40" s="242"/>
      <c r="Z40" s="243"/>
      <c r="AA40" s="241"/>
      <c r="AB40" s="241"/>
      <c r="AC40" s="241"/>
      <c r="AD40" s="241"/>
      <c r="AE40" s="242"/>
      <c r="AF40" s="244">
        <f t="shared" si="6"/>
        <v>2</v>
      </c>
      <c r="AG40" s="245">
        <f t="shared" si="7"/>
        <v>0</v>
      </c>
      <c r="AH40" s="246">
        <f t="shared" si="8"/>
        <v>4</v>
      </c>
    </row>
    <row r="41" spans="1:34" ht="14.25" customHeight="1">
      <c r="A41" s="190"/>
      <c r="B41" s="202"/>
      <c r="C41" s="235" t="s">
        <v>95</v>
      </c>
      <c r="D41" s="236">
        <v>15758</v>
      </c>
      <c r="E41" s="237" t="s">
        <v>53</v>
      </c>
      <c r="F41" s="238" t="s">
        <v>108</v>
      </c>
      <c r="G41" s="239"/>
      <c r="H41" s="240"/>
      <c r="I41" s="241"/>
      <c r="J41" s="241"/>
      <c r="K41" s="241"/>
      <c r="L41" s="241"/>
      <c r="M41" s="242"/>
      <c r="N41" s="243"/>
      <c r="O41" s="241"/>
      <c r="P41" s="241"/>
      <c r="Q41" s="241">
        <v>4</v>
      </c>
      <c r="R41" s="241">
        <v>4</v>
      </c>
      <c r="S41" s="242">
        <v>0</v>
      </c>
      <c r="T41" s="243"/>
      <c r="U41" s="241"/>
      <c r="V41" s="241"/>
      <c r="W41" s="241"/>
      <c r="X41" s="241"/>
      <c r="Y41" s="242"/>
      <c r="Z41" s="243"/>
      <c r="AA41" s="241"/>
      <c r="AB41" s="241"/>
      <c r="AC41" s="241"/>
      <c r="AD41" s="241"/>
      <c r="AE41" s="242"/>
      <c r="AF41" s="244">
        <f t="shared" si="6"/>
        <v>4</v>
      </c>
      <c r="AG41" s="245">
        <f t="shared" si="7"/>
        <v>4</v>
      </c>
      <c r="AH41" s="246">
        <f t="shared" si="8"/>
        <v>0</v>
      </c>
    </row>
    <row r="42" spans="1:34" ht="14.25" customHeight="1">
      <c r="A42" s="190"/>
      <c r="B42" s="202"/>
      <c r="C42" s="235" t="s">
        <v>95</v>
      </c>
      <c r="D42" s="236">
        <v>13008</v>
      </c>
      <c r="E42" s="237" t="s">
        <v>54</v>
      </c>
      <c r="F42" s="238" t="s">
        <v>108</v>
      </c>
      <c r="G42" s="239"/>
      <c r="H42" s="240"/>
      <c r="I42" s="241"/>
      <c r="J42" s="241"/>
      <c r="K42" s="241"/>
      <c r="L42" s="241"/>
      <c r="M42" s="242"/>
      <c r="N42" s="243"/>
      <c r="O42" s="241"/>
      <c r="P42" s="241"/>
      <c r="Q42" s="241">
        <v>2</v>
      </c>
      <c r="R42" s="241">
        <v>2</v>
      </c>
      <c r="S42" s="242">
        <v>0</v>
      </c>
      <c r="T42" s="243"/>
      <c r="U42" s="241"/>
      <c r="V42" s="241"/>
      <c r="W42" s="241"/>
      <c r="X42" s="241"/>
      <c r="Y42" s="242"/>
      <c r="Z42" s="243"/>
      <c r="AA42" s="241"/>
      <c r="AB42" s="241"/>
      <c r="AC42" s="241"/>
      <c r="AD42" s="241"/>
      <c r="AE42" s="242"/>
      <c r="AF42" s="244">
        <f t="shared" si="6"/>
        <v>2</v>
      </c>
      <c r="AG42" s="245">
        <f t="shared" si="7"/>
        <v>2</v>
      </c>
      <c r="AH42" s="246">
        <f t="shared" si="8"/>
        <v>0</v>
      </c>
    </row>
    <row r="43" spans="1:34" ht="14.25" customHeight="1">
      <c r="A43" s="190"/>
      <c r="B43" s="202"/>
      <c r="C43" s="235" t="s">
        <v>107</v>
      </c>
      <c r="D43" s="236">
        <v>17727</v>
      </c>
      <c r="E43" s="237" t="s">
        <v>55</v>
      </c>
      <c r="F43" s="238" t="s">
        <v>108</v>
      </c>
      <c r="G43" s="239"/>
      <c r="H43" s="240"/>
      <c r="I43" s="241"/>
      <c r="J43" s="241"/>
      <c r="K43" s="241"/>
      <c r="L43" s="241"/>
      <c r="M43" s="242"/>
      <c r="N43" s="243"/>
      <c r="O43" s="241"/>
      <c r="P43" s="241"/>
      <c r="Q43" s="241"/>
      <c r="R43" s="241"/>
      <c r="S43" s="242"/>
      <c r="T43" s="243">
        <v>2</v>
      </c>
      <c r="U43" s="241">
        <v>2</v>
      </c>
      <c r="V43" s="241">
        <v>0</v>
      </c>
      <c r="W43" s="241"/>
      <c r="X43" s="241"/>
      <c r="Y43" s="242"/>
      <c r="Z43" s="243"/>
      <c r="AA43" s="241"/>
      <c r="AB43" s="241"/>
      <c r="AC43" s="241"/>
      <c r="AD43" s="241"/>
      <c r="AE43" s="242"/>
      <c r="AF43" s="244">
        <f t="shared" si="6"/>
        <v>2</v>
      </c>
      <c r="AG43" s="245">
        <f t="shared" si="7"/>
        <v>2</v>
      </c>
      <c r="AH43" s="246">
        <f t="shared" si="8"/>
        <v>0</v>
      </c>
    </row>
    <row r="44" spans="1:34" ht="14.25" customHeight="1">
      <c r="A44" s="190"/>
      <c r="B44" s="202"/>
      <c r="C44" s="235" t="s">
        <v>95</v>
      </c>
      <c r="D44" s="236">
        <v>15760</v>
      </c>
      <c r="E44" s="237" t="s">
        <v>56</v>
      </c>
      <c r="F44" s="238" t="s">
        <v>108</v>
      </c>
      <c r="G44" s="239"/>
      <c r="H44" s="240"/>
      <c r="I44" s="241"/>
      <c r="J44" s="241"/>
      <c r="K44" s="241"/>
      <c r="L44" s="241"/>
      <c r="M44" s="242"/>
      <c r="N44" s="243"/>
      <c r="O44" s="241"/>
      <c r="P44" s="241"/>
      <c r="Q44" s="241"/>
      <c r="R44" s="241"/>
      <c r="S44" s="242"/>
      <c r="T44" s="243">
        <v>3</v>
      </c>
      <c r="U44" s="241">
        <v>3</v>
      </c>
      <c r="V44" s="241">
        <v>0</v>
      </c>
      <c r="W44" s="241"/>
      <c r="X44" s="241"/>
      <c r="Y44" s="242"/>
      <c r="Z44" s="243"/>
      <c r="AA44" s="241"/>
      <c r="AB44" s="241"/>
      <c r="AC44" s="241"/>
      <c r="AD44" s="241"/>
      <c r="AE44" s="242"/>
      <c r="AF44" s="244">
        <f t="shared" si="6"/>
        <v>3</v>
      </c>
      <c r="AG44" s="245">
        <f t="shared" si="7"/>
        <v>3</v>
      </c>
      <c r="AH44" s="246">
        <f t="shared" si="8"/>
        <v>0</v>
      </c>
    </row>
    <row r="45" spans="1:34" ht="14.25" customHeight="1">
      <c r="A45" s="190"/>
      <c r="B45" s="202"/>
      <c r="C45" s="235" t="s">
        <v>95</v>
      </c>
      <c r="D45" s="236">
        <v>11221</v>
      </c>
      <c r="E45" s="237" t="s">
        <v>57</v>
      </c>
      <c r="F45" s="238" t="s">
        <v>108</v>
      </c>
      <c r="G45" s="239"/>
      <c r="H45" s="240"/>
      <c r="I45" s="241"/>
      <c r="J45" s="241"/>
      <c r="K45" s="241"/>
      <c r="L45" s="241"/>
      <c r="M45" s="242"/>
      <c r="N45" s="243"/>
      <c r="O45" s="241"/>
      <c r="P45" s="241"/>
      <c r="Q45" s="241"/>
      <c r="R45" s="241"/>
      <c r="S45" s="242"/>
      <c r="T45" s="243">
        <v>2</v>
      </c>
      <c r="U45" s="241">
        <v>2</v>
      </c>
      <c r="V45" s="241">
        <v>0</v>
      </c>
      <c r="W45" s="241"/>
      <c r="X45" s="241"/>
      <c r="Y45" s="242"/>
      <c r="Z45" s="243"/>
      <c r="AA45" s="241"/>
      <c r="AB45" s="241"/>
      <c r="AC45" s="241"/>
      <c r="AD45" s="241"/>
      <c r="AE45" s="242"/>
      <c r="AF45" s="244">
        <f t="shared" si="6"/>
        <v>2</v>
      </c>
      <c r="AG45" s="245">
        <f t="shared" si="7"/>
        <v>2</v>
      </c>
      <c r="AH45" s="246">
        <f t="shared" si="8"/>
        <v>0</v>
      </c>
    </row>
    <row r="46" spans="1:34" ht="14.25" customHeight="1">
      <c r="A46" s="190"/>
      <c r="B46" s="202"/>
      <c r="C46" s="235" t="s">
        <v>95</v>
      </c>
      <c r="D46" s="236">
        <v>11962</v>
      </c>
      <c r="E46" s="237" t="s">
        <v>58</v>
      </c>
      <c r="F46" s="238" t="s">
        <v>108</v>
      </c>
      <c r="G46" s="239"/>
      <c r="H46" s="240"/>
      <c r="I46" s="241"/>
      <c r="J46" s="241"/>
      <c r="K46" s="241"/>
      <c r="L46" s="241"/>
      <c r="M46" s="242"/>
      <c r="N46" s="243"/>
      <c r="O46" s="241"/>
      <c r="P46" s="241"/>
      <c r="Q46" s="241"/>
      <c r="R46" s="241"/>
      <c r="S46" s="242"/>
      <c r="T46" s="243">
        <v>2</v>
      </c>
      <c r="U46" s="241">
        <v>2</v>
      </c>
      <c r="V46" s="241">
        <v>0</v>
      </c>
      <c r="W46" s="241"/>
      <c r="X46" s="241"/>
      <c r="Y46" s="242"/>
      <c r="Z46" s="243"/>
      <c r="AA46" s="241"/>
      <c r="AB46" s="241"/>
      <c r="AC46" s="241"/>
      <c r="AD46" s="241"/>
      <c r="AE46" s="242"/>
      <c r="AF46" s="244">
        <f t="shared" si="6"/>
        <v>2</v>
      </c>
      <c r="AG46" s="245">
        <f t="shared" si="7"/>
        <v>2</v>
      </c>
      <c r="AH46" s="246">
        <f t="shared" si="8"/>
        <v>0</v>
      </c>
    </row>
    <row r="47" spans="1:34" ht="14.25" customHeight="1">
      <c r="A47" s="190"/>
      <c r="B47" s="202"/>
      <c r="C47" s="235" t="s">
        <v>95</v>
      </c>
      <c r="D47" s="236">
        <v>13009</v>
      </c>
      <c r="E47" s="237" t="s">
        <v>59</v>
      </c>
      <c r="F47" s="238" t="s">
        <v>108</v>
      </c>
      <c r="G47" s="239"/>
      <c r="H47" s="240"/>
      <c r="I47" s="241"/>
      <c r="J47" s="241"/>
      <c r="K47" s="241"/>
      <c r="L47" s="241"/>
      <c r="M47" s="242"/>
      <c r="N47" s="243"/>
      <c r="O47" s="241"/>
      <c r="P47" s="241"/>
      <c r="Q47" s="241"/>
      <c r="R47" s="241"/>
      <c r="S47" s="242"/>
      <c r="T47" s="243">
        <v>2</v>
      </c>
      <c r="U47" s="241">
        <v>2</v>
      </c>
      <c r="V47" s="241">
        <v>0</v>
      </c>
      <c r="W47" s="241"/>
      <c r="X47" s="241"/>
      <c r="Y47" s="242"/>
      <c r="Z47" s="243"/>
      <c r="AA47" s="241"/>
      <c r="AB47" s="241"/>
      <c r="AC47" s="241"/>
      <c r="AD47" s="241"/>
      <c r="AE47" s="242"/>
      <c r="AF47" s="244">
        <f t="shared" si="6"/>
        <v>2</v>
      </c>
      <c r="AG47" s="245">
        <f t="shared" si="7"/>
        <v>2</v>
      </c>
      <c r="AH47" s="246">
        <f t="shared" si="8"/>
        <v>0</v>
      </c>
    </row>
    <row r="48" spans="1:34" ht="14.25" customHeight="1">
      <c r="A48" s="190"/>
      <c r="B48" s="202"/>
      <c r="C48" s="235" t="s">
        <v>95</v>
      </c>
      <c r="D48" s="236">
        <v>17730</v>
      </c>
      <c r="E48" s="237" t="s">
        <v>60</v>
      </c>
      <c r="F48" s="238" t="s">
        <v>108</v>
      </c>
      <c r="G48" s="239"/>
      <c r="H48" s="240"/>
      <c r="I48" s="241"/>
      <c r="J48" s="241"/>
      <c r="K48" s="241"/>
      <c r="L48" s="241"/>
      <c r="M48" s="242"/>
      <c r="N48" s="243"/>
      <c r="O48" s="241"/>
      <c r="P48" s="241"/>
      <c r="Q48" s="241"/>
      <c r="R48" s="241"/>
      <c r="S48" s="242"/>
      <c r="T48" s="243"/>
      <c r="U48" s="241"/>
      <c r="V48" s="241"/>
      <c r="W48" s="241">
        <v>1</v>
      </c>
      <c r="X48" s="241">
        <v>1</v>
      </c>
      <c r="Y48" s="242">
        <v>0</v>
      </c>
      <c r="Z48" s="243"/>
      <c r="AA48" s="241"/>
      <c r="AB48" s="241"/>
      <c r="AC48" s="241"/>
      <c r="AD48" s="241"/>
      <c r="AE48" s="242"/>
      <c r="AF48" s="244">
        <f t="shared" si="6"/>
        <v>1</v>
      </c>
      <c r="AG48" s="245">
        <f t="shared" si="7"/>
        <v>1</v>
      </c>
      <c r="AH48" s="246">
        <f t="shared" si="8"/>
        <v>0</v>
      </c>
    </row>
    <row r="49" spans="1:34" ht="14.25" customHeight="1">
      <c r="A49" s="190"/>
      <c r="B49" s="202"/>
      <c r="C49" s="235" t="s">
        <v>95</v>
      </c>
      <c r="D49" s="236">
        <v>10338</v>
      </c>
      <c r="E49" s="237" t="s">
        <v>61</v>
      </c>
      <c r="F49" s="238" t="s">
        <v>108</v>
      </c>
      <c r="G49" s="239"/>
      <c r="H49" s="240"/>
      <c r="I49" s="241"/>
      <c r="J49" s="241"/>
      <c r="K49" s="241"/>
      <c r="L49" s="241"/>
      <c r="M49" s="242"/>
      <c r="N49" s="243"/>
      <c r="O49" s="241"/>
      <c r="P49" s="241"/>
      <c r="Q49" s="241"/>
      <c r="R49" s="241"/>
      <c r="S49" s="242"/>
      <c r="T49" s="243"/>
      <c r="U49" s="241"/>
      <c r="V49" s="241"/>
      <c r="W49" s="241">
        <v>2</v>
      </c>
      <c r="X49" s="241">
        <v>2</v>
      </c>
      <c r="Y49" s="242">
        <v>0</v>
      </c>
      <c r="Z49" s="243"/>
      <c r="AA49" s="241"/>
      <c r="AB49" s="241"/>
      <c r="AC49" s="241"/>
      <c r="AD49" s="241"/>
      <c r="AE49" s="242"/>
      <c r="AF49" s="244">
        <f t="shared" si="6"/>
        <v>2</v>
      </c>
      <c r="AG49" s="245">
        <f t="shared" si="7"/>
        <v>2</v>
      </c>
      <c r="AH49" s="246">
        <f t="shared" si="8"/>
        <v>0</v>
      </c>
    </row>
    <row r="50" spans="1:34" ht="14.25" customHeight="1">
      <c r="A50" s="190"/>
      <c r="B50" s="202"/>
      <c r="C50" s="235" t="s">
        <v>95</v>
      </c>
      <c r="D50" s="236">
        <v>13143</v>
      </c>
      <c r="E50" s="237" t="s">
        <v>62</v>
      </c>
      <c r="F50" s="238" t="s">
        <v>108</v>
      </c>
      <c r="G50" s="239"/>
      <c r="H50" s="240"/>
      <c r="I50" s="241"/>
      <c r="J50" s="241"/>
      <c r="K50" s="241"/>
      <c r="L50" s="241"/>
      <c r="M50" s="242"/>
      <c r="N50" s="243"/>
      <c r="O50" s="241"/>
      <c r="P50" s="241"/>
      <c r="Q50" s="241"/>
      <c r="R50" s="241"/>
      <c r="S50" s="242"/>
      <c r="T50" s="243"/>
      <c r="U50" s="241"/>
      <c r="V50" s="241"/>
      <c r="W50" s="241">
        <v>2</v>
      </c>
      <c r="X50" s="241">
        <v>2</v>
      </c>
      <c r="Y50" s="242">
        <v>0</v>
      </c>
      <c r="Z50" s="243"/>
      <c r="AA50" s="241"/>
      <c r="AB50" s="241"/>
      <c r="AC50" s="241"/>
      <c r="AD50" s="241"/>
      <c r="AE50" s="242"/>
      <c r="AF50" s="244">
        <f t="shared" si="6"/>
        <v>2</v>
      </c>
      <c r="AG50" s="245">
        <f t="shared" si="7"/>
        <v>2</v>
      </c>
      <c r="AH50" s="246">
        <f t="shared" si="8"/>
        <v>0</v>
      </c>
    </row>
    <row r="51" spans="1:34" ht="14.25" customHeight="1">
      <c r="A51" s="190"/>
      <c r="B51" s="202"/>
      <c r="C51" s="235" t="s">
        <v>95</v>
      </c>
      <c r="D51" s="236">
        <v>11678</v>
      </c>
      <c r="E51" s="237" t="s">
        <v>63</v>
      </c>
      <c r="F51" s="238" t="s">
        <v>108</v>
      </c>
      <c r="G51" s="239"/>
      <c r="H51" s="240"/>
      <c r="I51" s="241"/>
      <c r="J51" s="241"/>
      <c r="K51" s="241"/>
      <c r="L51" s="241"/>
      <c r="M51" s="242"/>
      <c r="N51" s="243"/>
      <c r="O51" s="241"/>
      <c r="P51" s="241"/>
      <c r="Q51" s="241"/>
      <c r="R51" s="241"/>
      <c r="S51" s="242"/>
      <c r="T51" s="243"/>
      <c r="U51" s="241"/>
      <c r="V51" s="241"/>
      <c r="W51" s="241">
        <v>2</v>
      </c>
      <c r="X51" s="241">
        <v>2</v>
      </c>
      <c r="Y51" s="242">
        <v>0</v>
      </c>
      <c r="Z51" s="243"/>
      <c r="AA51" s="241"/>
      <c r="AB51" s="241"/>
      <c r="AC51" s="241"/>
      <c r="AD51" s="241"/>
      <c r="AE51" s="242"/>
      <c r="AF51" s="244">
        <f t="shared" si="6"/>
        <v>2</v>
      </c>
      <c r="AG51" s="245">
        <f t="shared" si="7"/>
        <v>2</v>
      </c>
      <c r="AH51" s="246">
        <f t="shared" si="8"/>
        <v>0</v>
      </c>
    </row>
    <row r="52" spans="1:34" ht="14.25" customHeight="1">
      <c r="A52" s="190"/>
      <c r="B52" s="202"/>
      <c r="C52" s="235" t="s">
        <v>95</v>
      </c>
      <c r="D52" s="236">
        <v>15761</v>
      </c>
      <c r="E52" s="237" t="s">
        <v>64</v>
      </c>
      <c r="F52" s="238" t="s">
        <v>108</v>
      </c>
      <c r="G52" s="239"/>
      <c r="H52" s="240"/>
      <c r="I52" s="241"/>
      <c r="J52" s="241"/>
      <c r="K52" s="241"/>
      <c r="L52" s="241"/>
      <c r="M52" s="242"/>
      <c r="N52" s="243"/>
      <c r="O52" s="241"/>
      <c r="P52" s="241"/>
      <c r="Q52" s="241"/>
      <c r="R52" s="241"/>
      <c r="S52" s="242"/>
      <c r="T52" s="243"/>
      <c r="U52" s="241"/>
      <c r="V52" s="241"/>
      <c r="W52" s="241">
        <v>3</v>
      </c>
      <c r="X52" s="241">
        <v>3</v>
      </c>
      <c r="Y52" s="242">
        <v>0</v>
      </c>
      <c r="Z52" s="243"/>
      <c r="AA52" s="241"/>
      <c r="AB52" s="241"/>
      <c r="AC52" s="241"/>
      <c r="AD52" s="241"/>
      <c r="AE52" s="242"/>
      <c r="AF52" s="244">
        <f t="shared" si="6"/>
        <v>3</v>
      </c>
      <c r="AG52" s="245">
        <f t="shared" si="7"/>
        <v>3</v>
      </c>
      <c r="AH52" s="246">
        <f t="shared" si="8"/>
        <v>0</v>
      </c>
    </row>
    <row r="53" spans="1:34" ht="14.25" customHeight="1">
      <c r="A53" s="190"/>
      <c r="B53" s="202"/>
      <c r="C53" s="235" t="s">
        <v>95</v>
      </c>
      <c r="D53" s="236">
        <v>11964</v>
      </c>
      <c r="E53" s="237" t="s">
        <v>65</v>
      </c>
      <c r="F53" s="238" t="s">
        <v>108</v>
      </c>
      <c r="G53" s="239"/>
      <c r="H53" s="240"/>
      <c r="I53" s="241"/>
      <c r="J53" s="241"/>
      <c r="K53" s="241"/>
      <c r="L53" s="241"/>
      <c r="M53" s="242"/>
      <c r="N53" s="243"/>
      <c r="O53" s="241"/>
      <c r="P53" s="241"/>
      <c r="Q53" s="241"/>
      <c r="R53" s="241"/>
      <c r="S53" s="242"/>
      <c r="T53" s="243"/>
      <c r="U53" s="241"/>
      <c r="V53" s="241"/>
      <c r="W53" s="241">
        <v>2</v>
      </c>
      <c r="X53" s="241">
        <v>2</v>
      </c>
      <c r="Y53" s="242">
        <v>0</v>
      </c>
      <c r="Z53" s="243"/>
      <c r="AA53" s="241"/>
      <c r="AB53" s="241"/>
      <c r="AC53" s="241"/>
      <c r="AD53" s="241"/>
      <c r="AE53" s="242"/>
      <c r="AF53" s="244">
        <f t="shared" si="6"/>
        <v>2</v>
      </c>
      <c r="AG53" s="245">
        <f t="shared" si="7"/>
        <v>2</v>
      </c>
      <c r="AH53" s="246">
        <f t="shared" si="8"/>
        <v>0</v>
      </c>
    </row>
    <row r="54" spans="1:34" ht="14.25" customHeight="1">
      <c r="A54" s="190"/>
      <c r="B54" s="202"/>
      <c r="C54" s="235" t="s">
        <v>95</v>
      </c>
      <c r="D54" s="236">
        <v>15558</v>
      </c>
      <c r="E54" s="237" t="s">
        <v>66</v>
      </c>
      <c r="F54" s="238" t="s">
        <v>108</v>
      </c>
      <c r="G54" s="239"/>
      <c r="H54" s="240"/>
      <c r="I54" s="241"/>
      <c r="J54" s="241"/>
      <c r="K54" s="241"/>
      <c r="L54" s="241"/>
      <c r="M54" s="242"/>
      <c r="N54" s="243"/>
      <c r="O54" s="241"/>
      <c r="P54" s="241"/>
      <c r="Q54" s="241"/>
      <c r="R54" s="241"/>
      <c r="S54" s="242"/>
      <c r="T54" s="243"/>
      <c r="U54" s="241"/>
      <c r="V54" s="241"/>
      <c r="W54" s="241"/>
      <c r="X54" s="241"/>
      <c r="Y54" s="242"/>
      <c r="Z54" s="243">
        <v>1</v>
      </c>
      <c r="AA54" s="241">
        <v>1</v>
      </c>
      <c r="AB54" s="241">
        <v>0</v>
      </c>
      <c r="AC54" s="241"/>
      <c r="AD54" s="241"/>
      <c r="AE54" s="242"/>
      <c r="AF54" s="244">
        <f t="shared" si="6"/>
        <v>1</v>
      </c>
      <c r="AG54" s="245">
        <f t="shared" si="7"/>
        <v>1</v>
      </c>
      <c r="AH54" s="246">
        <f t="shared" si="8"/>
        <v>0</v>
      </c>
    </row>
    <row r="55" spans="1:34" ht="14.25" customHeight="1">
      <c r="A55" s="190"/>
      <c r="B55" s="202"/>
      <c r="C55" s="235" t="s">
        <v>95</v>
      </c>
      <c r="D55" s="236">
        <v>15535</v>
      </c>
      <c r="E55" s="237" t="s">
        <v>67</v>
      </c>
      <c r="F55" s="238" t="s">
        <v>108</v>
      </c>
      <c r="G55" s="239"/>
      <c r="H55" s="240"/>
      <c r="I55" s="241"/>
      <c r="J55" s="241"/>
      <c r="K55" s="241"/>
      <c r="L55" s="241"/>
      <c r="M55" s="242"/>
      <c r="N55" s="243"/>
      <c r="O55" s="241"/>
      <c r="P55" s="241"/>
      <c r="Q55" s="241"/>
      <c r="R55" s="241"/>
      <c r="S55" s="242"/>
      <c r="T55" s="243"/>
      <c r="U55" s="241"/>
      <c r="V55" s="241"/>
      <c r="W55" s="241"/>
      <c r="X55" s="241"/>
      <c r="Y55" s="242"/>
      <c r="Z55" s="243">
        <v>2</v>
      </c>
      <c r="AA55" s="241">
        <v>2</v>
      </c>
      <c r="AB55" s="241">
        <v>0</v>
      </c>
      <c r="AC55" s="241"/>
      <c r="AD55" s="241"/>
      <c r="AE55" s="242"/>
      <c r="AF55" s="244">
        <f t="shared" si="6"/>
        <v>2</v>
      </c>
      <c r="AG55" s="245">
        <f t="shared" si="7"/>
        <v>2</v>
      </c>
      <c r="AH55" s="246">
        <f t="shared" si="8"/>
        <v>0</v>
      </c>
    </row>
    <row r="56" spans="1:34" ht="14.25" customHeight="1">
      <c r="A56" s="190"/>
      <c r="B56" s="202"/>
      <c r="C56" s="235" t="s">
        <v>95</v>
      </c>
      <c r="D56" s="236">
        <v>10339</v>
      </c>
      <c r="E56" s="237" t="s">
        <v>68</v>
      </c>
      <c r="F56" s="238" t="s">
        <v>108</v>
      </c>
      <c r="G56" s="239"/>
      <c r="H56" s="240"/>
      <c r="I56" s="241"/>
      <c r="J56" s="241"/>
      <c r="K56" s="241"/>
      <c r="L56" s="241"/>
      <c r="M56" s="242"/>
      <c r="N56" s="243"/>
      <c r="O56" s="241"/>
      <c r="P56" s="241"/>
      <c r="Q56" s="241"/>
      <c r="R56" s="241"/>
      <c r="S56" s="242"/>
      <c r="T56" s="243"/>
      <c r="U56" s="241"/>
      <c r="V56" s="241"/>
      <c r="W56" s="241"/>
      <c r="X56" s="241"/>
      <c r="Y56" s="242"/>
      <c r="Z56" s="243">
        <v>2</v>
      </c>
      <c r="AA56" s="241">
        <v>2</v>
      </c>
      <c r="AB56" s="241">
        <v>0</v>
      </c>
      <c r="AC56" s="241"/>
      <c r="AD56" s="241"/>
      <c r="AE56" s="242"/>
      <c r="AF56" s="244">
        <f t="shared" si="6"/>
        <v>2</v>
      </c>
      <c r="AG56" s="245">
        <f t="shared" si="7"/>
        <v>2</v>
      </c>
      <c r="AH56" s="246">
        <f t="shared" si="8"/>
        <v>0</v>
      </c>
    </row>
    <row r="57" spans="1:34" ht="14.25" customHeight="1">
      <c r="A57" s="190"/>
      <c r="B57" s="202"/>
      <c r="C57" s="235" t="s">
        <v>95</v>
      </c>
      <c r="D57" s="236">
        <v>15762</v>
      </c>
      <c r="E57" s="237" t="s">
        <v>69</v>
      </c>
      <c r="F57" s="238" t="s">
        <v>108</v>
      </c>
      <c r="G57" s="239"/>
      <c r="H57" s="240"/>
      <c r="I57" s="241"/>
      <c r="J57" s="241"/>
      <c r="K57" s="241"/>
      <c r="L57" s="241"/>
      <c r="M57" s="242"/>
      <c r="N57" s="243"/>
      <c r="O57" s="241"/>
      <c r="P57" s="241"/>
      <c r="Q57" s="241"/>
      <c r="R57" s="241"/>
      <c r="S57" s="242"/>
      <c r="T57" s="243"/>
      <c r="U57" s="241"/>
      <c r="V57" s="241"/>
      <c r="W57" s="241"/>
      <c r="X57" s="241"/>
      <c r="Y57" s="242"/>
      <c r="Z57" s="243">
        <v>3</v>
      </c>
      <c r="AA57" s="241">
        <v>3</v>
      </c>
      <c r="AB57" s="241">
        <v>0</v>
      </c>
      <c r="AC57" s="241"/>
      <c r="AD57" s="241"/>
      <c r="AE57" s="242"/>
      <c r="AF57" s="244">
        <f t="shared" si="6"/>
        <v>3</v>
      </c>
      <c r="AG57" s="245">
        <f t="shared" si="7"/>
        <v>3</v>
      </c>
      <c r="AH57" s="246">
        <f t="shared" si="8"/>
        <v>0</v>
      </c>
    </row>
    <row r="58" spans="1:34" ht="14.25" customHeight="1">
      <c r="A58" s="190"/>
      <c r="B58" s="202"/>
      <c r="C58" s="235" t="s">
        <v>95</v>
      </c>
      <c r="D58" s="236">
        <v>11682</v>
      </c>
      <c r="E58" s="237" t="s">
        <v>70</v>
      </c>
      <c r="F58" s="238" t="s">
        <v>108</v>
      </c>
      <c r="G58" s="239"/>
      <c r="H58" s="240"/>
      <c r="I58" s="241"/>
      <c r="J58" s="241"/>
      <c r="K58" s="241"/>
      <c r="L58" s="241"/>
      <c r="M58" s="242"/>
      <c r="N58" s="243"/>
      <c r="O58" s="241"/>
      <c r="P58" s="241"/>
      <c r="Q58" s="241"/>
      <c r="R58" s="241"/>
      <c r="S58" s="242"/>
      <c r="T58" s="243"/>
      <c r="U58" s="241"/>
      <c r="V58" s="241"/>
      <c r="W58" s="241"/>
      <c r="X58" s="241"/>
      <c r="Y58" s="242"/>
      <c r="Z58" s="243">
        <v>3</v>
      </c>
      <c r="AA58" s="241">
        <v>3</v>
      </c>
      <c r="AB58" s="241">
        <v>0</v>
      </c>
      <c r="AC58" s="241"/>
      <c r="AD58" s="241"/>
      <c r="AE58" s="242"/>
      <c r="AF58" s="244">
        <f t="shared" si="6"/>
        <v>3</v>
      </c>
      <c r="AG58" s="245">
        <f t="shared" si="7"/>
        <v>3</v>
      </c>
      <c r="AH58" s="246">
        <f t="shared" si="8"/>
        <v>0</v>
      </c>
    </row>
    <row r="59" spans="1:34" ht="14.25" customHeight="1">
      <c r="A59" s="190"/>
      <c r="B59" s="202"/>
      <c r="C59" s="235" t="s">
        <v>95</v>
      </c>
      <c r="D59" s="236">
        <v>15763</v>
      </c>
      <c r="E59" s="237" t="s">
        <v>71</v>
      </c>
      <c r="F59" s="238" t="s">
        <v>108</v>
      </c>
      <c r="G59" s="239"/>
      <c r="H59" s="240"/>
      <c r="I59" s="241"/>
      <c r="J59" s="241"/>
      <c r="K59" s="241"/>
      <c r="L59" s="241"/>
      <c r="M59" s="242"/>
      <c r="N59" s="243"/>
      <c r="O59" s="241"/>
      <c r="P59" s="241"/>
      <c r="Q59" s="241"/>
      <c r="R59" s="241"/>
      <c r="S59" s="242"/>
      <c r="T59" s="243"/>
      <c r="U59" s="241"/>
      <c r="V59" s="241"/>
      <c r="W59" s="241"/>
      <c r="X59" s="241"/>
      <c r="Y59" s="242"/>
      <c r="Z59" s="243">
        <v>1</v>
      </c>
      <c r="AA59" s="241">
        <v>0</v>
      </c>
      <c r="AB59" s="241">
        <v>2</v>
      </c>
      <c r="AC59" s="241"/>
      <c r="AD59" s="241"/>
      <c r="AE59" s="242"/>
      <c r="AF59" s="244">
        <f aca="true" t="shared" si="9" ref="AF59:AH66">SUM(H59,K59,N59,Q59,T59,W59,Z59,AC59)</f>
        <v>1</v>
      </c>
      <c r="AG59" s="245">
        <f t="shared" si="9"/>
        <v>0</v>
      </c>
      <c r="AH59" s="246">
        <f t="shared" si="9"/>
        <v>2</v>
      </c>
    </row>
    <row r="60" spans="1:34" ht="14.25" customHeight="1">
      <c r="A60" s="190"/>
      <c r="B60" s="202"/>
      <c r="C60" s="235" t="s">
        <v>95</v>
      </c>
      <c r="D60" s="236">
        <v>15768</v>
      </c>
      <c r="E60" s="237" t="s">
        <v>72</v>
      </c>
      <c r="F60" s="238" t="s">
        <v>108</v>
      </c>
      <c r="G60" s="239"/>
      <c r="H60" s="240"/>
      <c r="I60" s="241"/>
      <c r="J60" s="241"/>
      <c r="K60" s="241"/>
      <c r="L60" s="241"/>
      <c r="M60" s="242"/>
      <c r="N60" s="243"/>
      <c r="O60" s="241"/>
      <c r="P60" s="241"/>
      <c r="Q60" s="241"/>
      <c r="R60" s="241"/>
      <c r="S60" s="242"/>
      <c r="T60" s="243"/>
      <c r="U60" s="241"/>
      <c r="V60" s="241"/>
      <c r="W60" s="241"/>
      <c r="X60" s="241"/>
      <c r="Y60" s="242"/>
      <c r="Z60" s="243"/>
      <c r="AA60" s="241"/>
      <c r="AB60" s="241"/>
      <c r="AC60" s="241">
        <v>3</v>
      </c>
      <c r="AD60" s="241">
        <v>3</v>
      </c>
      <c r="AE60" s="242">
        <v>0</v>
      </c>
      <c r="AF60" s="244">
        <f t="shared" si="9"/>
        <v>3</v>
      </c>
      <c r="AG60" s="245">
        <f t="shared" si="9"/>
        <v>3</v>
      </c>
      <c r="AH60" s="246">
        <f t="shared" si="9"/>
        <v>0</v>
      </c>
    </row>
    <row r="61" spans="1:34" ht="14.25" customHeight="1">
      <c r="A61" s="190"/>
      <c r="B61" s="202"/>
      <c r="C61" s="235" t="s">
        <v>95</v>
      </c>
      <c r="D61" s="236">
        <v>15764</v>
      </c>
      <c r="E61" s="237" t="s">
        <v>73</v>
      </c>
      <c r="F61" s="238" t="s">
        <v>108</v>
      </c>
      <c r="G61" s="239"/>
      <c r="H61" s="240"/>
      <c r="I61" s="241"/>
      <c r="J61" s="241"/>
      <c r="K61" s="241"/>
      <c r="L61" s="241"/>
      <c r="M61" s="242"/>
      <c r="N61" s="243"/>
      <c r="O61" s="241"/>
      <c r="P61" s="241"/>
      <c r="Q61" s="241"/>
      <c r="R61" s="241"/>
      <c r="S61" s="242"/>
      <c r="T61" s="243"/>
      <c r="U61" s="241"/>
      <c r="V61" s="241"/>
      <c r="W61" s="241"/>
      <c r="X61" s="241"/>
      <c r="Y61" s="242"/>
      <c r="Z61" s="243"/>
      <c r="AA61" s="241"/>
      <c r="AB61" s="241"/>
      <c r="AC61" s="241">
        <v>1</v>
      </c>
      <c r="AD61" s="241">
        <v>0</v>
      </c>
      <c r="AE61" s="242">
        <v>2</v>
      </c>
      <c r="AF61" s="244">
        <f t="shared" si="9"/>
        <v>1</v>
      </c>
      <c r="AG61" s="245">
        <f t="shared" si="9"/>
        <v>0</v>
      </c>
      <c r="AH61" s="246">
        <f t="shared" si="9"/>
        <v>2</v>
      </c>
    </row>
    <row r="62" spans="1:34" ht="14.25" customHeight="1">
      <c r="A62" s="190"/>
      <c r="B62" s="202"/>
      <c r="C62" s="235" t="s">
        <v>95</v>
      </c>
      <c r="D62" s="236">
        <v>16439</v>
      </c>
      <c r="E62" s="237" t="s">
        <v>74</v>
      </c>
      <c r="F62" s="238"/>
      <c r="G62" s="239"/>
      <c r="H62" s="240"/>
      <c r="I62" s="241"/>
      <c r="J62" s="241"/>
      <c r="K62" s="241"/>
      <c r="L62" s="241"/>
      <c r="M62" s="242"/>
      <c r="N62" s="243"/>
      <c r="O62" s="241"/>
      <c r="P62" s="241"/>
      <c r="Q62" s="241"/>
      <c r="R62" s="241"/>
      <c r="S62" s="242"/>
      <c r="T62" s="243"/>
      <c r="U62" s="241"/>
      <c r="V62" s="241"/>
      <c r="W62" s="241"/>
      <c r="X62" s="241"/>
      <c r="Y62" s="242"/>
      <c r="Z62" s="243"/>
      <c r="AA62" s="241"/>
      <c r="AB62" s="241"/>
      <c r="AC62" s="241">
        <v>1</v>
      </c>
      <c r="AD62" s="241">
        <v>1</v>
      </c>
      <c r="AE62" s="242">
        <v>0</v>
      </c>
      <c r="AF62" s="244">
        <f t="shared" si="9"/>
        <v>1</v>
      </c>
      <c r="AG62" s="245">
        <f t="shared" si="9"/>
        <v>1</v>
      </c>
      <c r="AH62" s="246">
        <f t="shared" si="9"/>
        <v>0</v>
      </c>
    </row>
    <row r="63" spans="1:34" ht="14.25" customHeight="1">
      <c r="A63" s="190"/>
      <c r="B63" s="202"/>
      <c r="C63" s="235" t="s">
        <v>107</v>
      </c>
      <c r="D63" s="236">
        <v>12756</v>
      </c>
      <c r="E63" s="237" t="s">
        <v>75</v>
      </c>
      <c r="F63" s="238" t="s">
        <v>108</v>
      </c>
      <c r="G63" s="239"/>
      <c r="H63" s="240"/>
      <c r="I63" s="241"/>
      <c r="J63" s="241"/>
      <c r="K63" s="241"/>
      <c r="L63" s="241"/>
      <c r="M63" s="242"/>
      <c r="N63" s="243"/>
      <c r="O63" s="241"/>
      <c r="P63" s="241"/>
      <c r="Q63" s="241"/>
      <c r="R63" s="241"/>
      <c r="S63" s="242"/>
      <c r="T63" s="243"/>
      <c r="U63" s="241"/>
      <c r="V63" s="241"/>
      <c r="W63" s="241"/>
      <c r="X63" s="241"/>
      <c r="Y63" s="242"/>
      <c r="Z63" s="243"/>
      <c r="AA63" s="241"/>
      <c r="AB63" s="241"/>
      <c r="AC63" s="241">
        <v>2</v>
      </c>
      <c r="AD63" s="241">
        <v>2</v>
      </c>
      <c r="AE63" s="242">
        <v>0</v>
      </c>
      <c r="AF63" s="244">
        <f t="shared" si="9"/>
        <v>2</v>
      </c>
      <c r="AG63" s="245">
        <f t="shared" si="9"/>
        <v>2</v>
      </c>
      <c r="AH63" s="246">
        <f t="shared" si="9"/>
        <v>0</v>
      </c>
    </row>
    <row r="64" spans="1:34" ht="14.25" customHeight="1">
      <c r="A64" s="190"/>
      <c r="B64" s="202"/>
      <c r="C64" s="235" t="s">
        <v>107</v>
      </c>
      <c r="D64" s="236">
        <v>17790</v>
      </c>
      <c r="E64" s="237" t="s">
        <v>94</v>
      </c>
      <c r="F64" s="238" t="s">
        <v>108</v>
      </c>
      <c r="G64" s="239"/>
      <c r="H64" s="240"/>
      <c r="I64" s="241"/>
      <c r="J64" s="241"/>
      <c r="K64" s="241"/>
      <c r="L64" s="241"/>
      <c r="M64" s="242"/>
      <c r="N64" s="243"/>
      <c r="O64" s="241"/>
      <c r="P64" s="241"/>
      <c r="Q64" s="241"/>
      <c r="R64" s="241"/>
      <c r="S64" s="242"/>
      <c r="T64" s="243"/>
      <c r="U64" s="241"/>
      <c r="V64" s="241"/>
      <c r="W64" s="241"/>
      <c r="X64" s="241"/>
      <c r="Y64" s="242"/>
      <c r="Z64" s="243"/>
      <c r="AA64" s="241"/>
      <c r="AB64" s="241"/>
      <c r="AC64" s="241">
        <v>2</v>
      </c>
      <c r="AD64" s="241">
        <v>2</v>
      </c>
      <c r="AE64" s="242">
        <v>0</v>
      </c>
      <c r="AF64" s="244">
        <f t="shared" si="9"/>
        <v>2</v>
      </c>
      <c r="AG64" s="245">
        <f t="shared" si="9"/>
        <v>2</v>
      </c>
      <c r="AH64" s="246">
        <f t="shared" si="9"/>
        <v>0</v>
      </c>
    </row>
    <row r="65" spans="1:34" ht="14.25" customHeight="1">
      <c r="A65" s="190"/>
      <c r="B65" s="202"/>
      <c r="C65" s="235" t="s">
        <v>107</v>
      </c>
      <c r="D65" s="236">
        <v>16791</v>
      </c>
      <c r="E65" s="237" t="s">
        <v>76</v>
      </c>
      <c r="F65" s="238"/>
      <c r="G65" s="239"/>
      <c r="H65" s="240"/>
      <c r="I65" s="241"/>
      <c r="J65" s="241"/>
      <c r="K65" s="241"/>
      <c r="L65" s="241"/>
      <c r="M65" s="242"/>
      <c r="N65" s="243"/>
      <c r="O65" s="241"/>
      <c r="P65" s="241"/>
      <c r="Q65" s="241"/>
      <c r="R65" s="241"/>
      <c r="S65" s="242"/>
      <c r="T65" s="243"/>
      <c r="U65" s="241"/>
      <c r="V65" s="241"/>
      <c r="W65" s="241"/>
      <c r="X65" s="241"/>
      <c r="Y65" s="242"/>
      <c r="Z65" s="243"/>
      <c r="AA65" s="241"/>
      <c r="AB65" s="241"/>
      <c r="AC65" s="241">
        <v>2</v>
      </c>
      <c r="AD65" s="241">
        <v>2</v>
      </c>
      <c r="AE65" s="242">
        <v>0</v>
      </c>
      <c r="AF65" s="244">
        <f t="shared" si="9"/>
        <v>2</v>
      </c>
      <c r="AG65" s="245">
        <f t="shared" si="9"/>
        <v>2</v>
      </c>
      <c r="AH65" s="246">
        <f t="shared" si="9"/>
        <v>0</v>
      </c>
    </row>
    <row r="66" spans="1:34" ht="14.25" customHeight="1">
      <c r="A66" s="190"/>
      <c r="B66" s="202"/>
      <c r="C66" s="250" t="s">
        <v>107</v>
      </c>
      <c r="D66" s="251">
        <v>16440</v>
      </c>
      <c r="E66" s="252" t="s">
        <v>77</v>
      </c>
      <c r="F66" s="253"/>
      <c r="G66" s="254"/>
      <c r="H66" s="255"/>
      <c r="I66" s="256"/>
      <c r="J66" s="256"/>
      <c r="K66" s="256"/>
      <c r="L66" s="256"/>
      <c r="M66" s="257"/>
      <c r="N66" s="258"/>
      <c r="O66" s="256"/>
      <c r="P66" s="256"/>
      <c r="Q66" s="256"/>
      <c r="R66" s="256"/>
      <c r="S66" s="257"/>
      <c r="T66" s="258"/>
      <c r="U66" s="256"/>
      <c r="V66" s="256"/>
      <c r="W66" s="256"/>
      <c r="X66" s="256"/>
      <c r="Y66" s="257"/>
      <c r="Z66" s="258"/>
      <c r="AA66" s="256"/>
      <c r="AB66" s="256"/>
      <c r="AC66" s="256">
        <v>2</v>
      </c>
      <c r="AD66" s="256">
        <v>2</v>
      </c>
      <c r="AE66" s="257">
        <v>0</v>
      </c>
      <c r="AF66" s="259">
        <f t="shared" si="9"/>
        <v>2</v>
      </c>
      <c r="AG66" s="260">
        <f t="shared" si="9"/>
        <v>2</v>
      </c>
      <c r="AH66" s="261">
        <f t="shared" si="9"/>
        <v>0</v>
      </c>
    </row>
    <row r="67" spans="1:34" ht="14.25" customHeight="1">
      <c r="A67" s="190"/>
      <c r="B67" s="202"/>
      <c r="C67" s="262" t="s">
        <v>95</v>
      </c>
      <c r="D67" s="262">
        <v>17728</v>
      </c>
      <c r="E67" s="263" t="s">
        <v>78</v>
      </c>
      <c r="F67" s="264" t="s">
        <v>108</v>
      </c>
      <c r="G67" s="265"/>
      <c r="H67" s="266"/>
      <c r="I67" s="267"/>
      <c r="J67" s="267"/>
      <c r="K67" s="267"/>
      <c r="L67" s="267"/>
      <c r="M67" s="268"/>
      <c r="N67" s="269"/>
      <c r="O67" s="267"/>
      <c r="P67" s="267"/>
      <c r="Q67" s="267"/>
      <c r="R67" s="267"/>
      <c r="S67" s="268"/>
      <c r="T67" s="269">
        <v>2</v>
      </c>
      <c r="U67" s="267">
        <v>0</v>
      </c>
      <c r="V67" s="267">
        <v>6</v>
      </c>
      <c r="W67" s="267">
        <v>2</v>
      </c>
      <c r="X67" s="267">
        <v>0</v>
      </c>
      <c r="Y67" s="268">
        <v>6</v>
      </c>
      <c r="Z67" s="269"/>
      <c r="AA67" s="267"/>
      <c r="AB67" s="267"/>
      <c r="AC67" s="267"/>
      <c r="AD67" s="267"/>
      <c r="AE67" s="268"/>
      <c r="AF67" s="270">
        <v>2</v>
      </c>
      <c r="AG67" s="271">
        <v>0</v>
      </c>
      <c r="AH67" s="272">
        <v>6</v>
      </c>
    </row>
    <row r="68" spans="1:34" ht="14.25" customHeight="1">
      <c r="A68" s="190"/>
      <c r="B68" s="202"/>
      <c r="C68" s="236" t="s">
        <v>95</v>
      </c>
      <c r="D68" s="236">
        <v>15552</v>
      </c>
      <c r="E68" s="237" t="s">
        <v>79</v>
      </c>
      <c r="F68" s="238" t="s">
        <v>108</v>
      </c>
      <c r="G68" s="239"/>
      <c r="H68" s="240"/>
      <c r="I68" s="241"/>
      <c r="J68" s="241"/>
      <c r="K68" s="241"/>
      <c r="L68" s="241"/>
      <c r="M68" s="242"/>
      <c r="N68" s="243"/>
      <c r="O68" s="241"/>
      <c r="P68" s="241"/>
      <c r="Q68" s="241"/>
      <c r="R68" s="241"/>
      <c r="S68" s="242"/>
      <c r="T68" s="243">
        <v>2</v>
      </c>
      <c r="U68" s="241">
        <v>0</v>
      </c>
      <c r="V68" s="241">
        <v>6</v>
      </c>
      <c r="W68" s="241">
        <v>2</v>
      </c>
      <c r="X68" s="241">
        <v>0</v>
      </c>
      <c r="Y68" s="242">
        <v>6</v>
      </c>
      <c r="Z68" s="243"/>
      <c r="AA68" s="241"/>
      <c r="AB68" s="241"/>
      <c r="AC68" s="241"/>
      <c r="AD68" s="241"/>
      <c r="AE68" s="242"/>
      <c r="AF68" s="244">
        <v>2</v>
      </c>
      <c r="AG68" s="245">
        <v>0</v>
      </c>
      <c r="AH68" s="246">
        <v>6</v>
      </c>
    </row>
    <row r="69" spans="1:34" ht="14.25" customHeight="1">
      <c r="A69" s="190"/>
      <c r="B69" s="202"/>
      <c r="C69" s="236" t="s">
        <v>95</v>
      </c>
      <c r="D69" s="236">
        <v>15630</v>
      </c>
      <c r="E69" s="237" t="s">
        <v>80</v>
      </c>
      <c r="F69" s="238" t="s">
        <v>108</v>
      </c>
      <c r="G69" s="239"/>
      <c r="H69" s="240"/>
      <c r="I69" s="241"/>
      <c r="J69" s="241"/>
      <c r="K69" s="241"/>
      <c r="L69" s="241"/>
      <c r="M69" s="242"/>
      <c r="N69" s="243"/>
      <c r="O69" s="241"/>
      <c r="P69" s="241"/>
      <c r="Q69" s="241"/>
      <c r="R69" s="241"/>
      <c r="S69" s="242"/>
      <c r="T69" s="243">
        <v>2</v>
      </c>
      <c r="U69" s="241">
        <v>0</v>
      </c>
      <c r="V69" s="241">
        <v>6</v>
      </c>
      <c r="W69" s="241">
        <v>2</v>
      </c>
      <c r="X69" s="241">
        <v>0</v>
      </c>
      <c r="Y69" s="242">
        <v>6</v>
      </c>
      <c r="Z69" s="243"/>
      <c r="AA69" s="241"/>
      <c r="AB69" s="241"/>
      <c r="AC69" s="241"/>
      <c r="AD69" s="241"/>
      <c r="AE69" s="242"/>
      <c r="AF69" s="244">
        <v>2</v>
      </c>
      <c r="AG69" s="245">
        <v>0</v>
      </c>
      <c r="AH69" s="246">
        <v>6</v>
      </c>
    </row>
    <row r="70" spans="1:34" ht="14.25" customHeight="1">
      <c r="A70" s="190"/>
      <c r="B70" s="202"/>
      <c r="C70" s="236" t="s">
        <v>95</v>
      </c>
      <c r="D70" s="236">
        <v>15632</v>
      </c>
      <c r="E70" s="237" t="s">
        <v>81</v>
      </c>
      <c r="F70" s="238" t="s">
        <v>108</v>
      </c>
      <c r="G70" s="239"/>
      <c r="H70" s="240"/>
      <c r="I70" s="241"/>
      <c r="J70" s="241"/>
      <c r="K70" s="241"/>
      <c r="L70" s="241"/>
      <c r="M70" s="242"/>
      <c r="N70" s="243"/>
      <c r="O70" s="241"/>
      <c r="P70" s="241"/>
      <c r="Q70" s="241"/>
      <c r="R70" s="241"/>
      <c r="S70" s="242"/>
      <c r="T70" s="243">
        <v>2</v>
      </c>
      <c r="U70" s="241">
        <v>0</v>
      </c>
      <c r="V70" s="241">
        <v>6</v>
      </c>
      <c r="W70" s="241">
        <v>2</v>
      </c>
      <c r="X70" s="241">
        <v>0</v>
      </c>
      <c r="Y70" s="242">
        <v>6</v>
      </c>
      <c r="Z70" s="243"/>
      <c r="AA70" s="241"/>
      <c r="AB70" s="241"/>
      <c r="AC70" s="241"/>
      <c r="AD70" s="241"/>
      <c r="AE70" s="242"/>
      <c r="AF70" s="244">
        <v>2</v>
      </c>
      <c r="AG70" s="245">
        <v>0</v>
      </c>
      <c r="AH70" s="246">
        <v>6</v>
      </c>
    </row>
    <row r="71" spans="1:34" ht="14.25" customHeight="1">
      <c r="A71" s="190"/>
      <c r="B71" s="202"/>
      <c r="C71" s="236" t="s">
        <v>95</v>
      </c>
      <c r="D71" s="236">
        <v>17729</v>
      </c>
      <c r="E71" s="237" t="s">
        <v>82</v>
      </c>
      <c r="F71" s="238" t="s">
        <v>108</v>
      </c>
      <c r="G71" s="239"/>
      <c r="H71" s="240"/>
      <c r="I71" s="241"/>
      <c r="J71" s="241"/>
      <c r="K71" s="241"/>
      <c r="L71" s="241"/>
      <c r="M71" s="242"/>
      <c r="N71" s="243"/>
      <c r="O71" s="241"/>
      <c r="P71" s="241"/>
      <c r="Q71" s="241"/>
      <c r="R71" s="241"/>
      <c r="S71" s="242"/>
      <c r="T71" s="243">
        <v>2</v>
      </c>
      <c r="U71" s="241">
        <v>0</v>
      </c>
      <c r="V71" s="241">
        <v>6</v>
      </c>
      <c r="W71" s="241">
        <v>2</v>
      </c>
      <c r="X71" s="241">
        <v>0</v>
      </c>
      <c r="Y71" s="242">
        <v>6</v>
      </c>
      <c r="Z71" s="243"/>
      <c r="AA71" s="241"/>
      <c r="AB71" s="241"/>
      <c r="AC71" s="241"/>
      <c r="AD71" s="241"/>
      <c r="AE71" s="242"/>
      <c r="AF71" s="244">
        <v>2</v>
      </c>
      <c r="AG71" s="245">
        <v>0</v>
      </c>
      <c r="AH71" s="246">
        <v>6</v>
      </c>
    </row>
    <row r="72" spans="1:34" ht="14.25" customHeight="1">
      <c r="A72" s="190"/>
      <c r="B72" s="202"/>
      <c r="C72" s="273" t="s">
        <v>95</v>
      </c>
      <c r="D72" s="273">
        <v>15557</v>
      </c>
      <c r="E72" s="274" t="s">
        <v>83</v>
      </c>
      <c r="F72" s="238" t="s">
        <v>108</v>
      </c>
      <c r="G72" s="275"/>
      <c r="H72" s="276"/>
      <c r="I72" s="277"/>
      <c r="J72" s="277"/>
      <c r="K72" s="277"/>
      <c r="L72" s="277"/>
      <c r="M72" s="278"/>
      <c r="N72" s="279"/>
      <c r="O72" s="277"/>
      <c r="P72" s="277"/>
      <c r="Q72" s="277"/>
      <c r="R72" s="277"/>
      <c r="S72" s="278"/>
      <c r="T72" s="279">
        <v>2</v>
      </c>
      <c r="U72" s="277">
        <v>0</v>
      </c>
      <c r="V72" s="277">
        <v>6</v>
      </c>
      <c r="W72" s="277">
        <v>2</v>
      </c>
      <c r="X72" s="277">
        <v>0</v>
      </c>
      <c r="Y72" s="278">
        <v>6</v>
      </c>
      <c r="Z72" s="279"/>
      <c r="AA72" s="277"/>
      <c r="AB72" s="277"/>
      <c r="AC72" s="277"/>
      <c r="AD72" s="277"/>
      <c r="AE72" s="278"/>
      <c r="AF72" s="280">
        <v>2</v>
      </c>
      <c r="AG72" s="281">
        <v>0</v>
      </c>
      <c r="AH72" s="282">
        <v>6</v>
      </c>
    </row>
    <row r="73" spans="1:34" ht="14.25" customHeight="1">
      <c r="A73" s="190"/>
      <c r="B73" s="202"/>
      <c r="C73" s="222" t="s">
        <v>95</v>
      </c>
      <c r="D73" s="223">
        <v>15633</v>
      </c>
      <c r="E73" s="224" t="s">
        <v>84</v>
      </c>
      <c r="F73" s="264" t="s">
        <v>108</v>
      </c>
      <c r="G73" s="226"/>
      <c r="H73" s="227"/>
      <c r="I73" s="228"/>
      <c r="J73" s="228"/>
      <c r="K73" s="228"/>
      <c r="L73" s="228"/>
      <c r="M73" s="229"/>
      <c r="N73" s="283"/>
      <c r="O73" s="228"/>
      <c r="P73" s="228"/>
      <c r="Q73" s="228"/>
      <c r="R73" s="228"/>
      <c r="S73" s="229"/>
      <c r="T73" s="283"/>
      <c r="U73" s="228"/>
      <c r="V73" s="228"/>
      <c r="W73" s="228"/>
      <c r="X73" s="228"/>
      <c r="Y73" s="229"/>
      <c r="Z73" s="283">
        <v>2</v>
      </c>
      <c r="AA73" s="228">
        <v>0</v>
      </c>
      <c r="AB73" s="228">
        <v>6</v>
      </c>
      <c r="AC73" s="228">
        <v>2</v>
      </c>
      <c r="AD73" s="228">
        <v>0</v>
      </c>
      <c r="AE73" s="229">
        <v>6</v>
      </c>
      <c r="AF73" s="233">
        <v>2</v>
      </c>
      <c r="AG73" s="231">
        <v>0</v>
      </c>
      <c r="AH73" s="234">
        <v>6</v>
      </c>
    </row>
    <row r="74" spans="1:34" ht="14.25" customHeight="1">
      <c r="A74" s="190"/>
      <c r="B74" s="202"/>
      <c r="C74" s="235" t="s">
        <v>95</v>
      </c>
      <c r="D74" s="236">
        <v>15530</v>
      </c>
      <c r="E74" s="284" t="s">
        <v>85</v>
      </c>
      <c r="F74" s="238" t="s">
        <v>108</v>
      </c>
      <c r="G74" s="285"/>
      <c r="H74" s="240"/>
      <c r="I74" s="241"/>
      <c r="J74" s="241"/>
      <c r="K74" s="241"/>
      <c r="L74" s="241"/>
      <c r="M74" s="242"/>
      <c r="N74" s="243"/>
      <c r="O74" s="241"/>
      <c r="P74" s="241"/>
      <c r="Q74" s="241"/>
      <c r="R74" s="241"/>
      <c r="S74" s="242"/>
      <c r="T74" s="243"/>
      <c r="U74" s="241"/>
      <c r="V74" s="241"/>
      <c r="W74" s="241"/>
      <c r="X74" s="241"/>
      <c r="Y74" s="242"/>
      <c r="Z74" s="243">
        <v>2</v>
      </c>
      <c r="AA74" s="241">
        <v>0</v>
      </c>
      <c r="AB74" s="241">
        <v>6</v>
      </c>
      <c r="AC74" s="241">
        <v>2</v>
      </c>
      <c r="AD74" s="241">
        <v>0</v>
      </c>
      <c r="AE74" s="242">
        <v>6</v>
      </c>
      <c r="AF74" s="244">
        <v>2</v>
      </c>
      <c r="AG74" s="245">
        <v>0</v>
      </c>
      <c r="AH74" s="246">
        <v>6</v>
      </c>
    </row>
    <row r="75" spans="1:34" ht="14.25" customHeight="1">
      <c r="A75" s="190"/>
      <c r="B75" s="202"/>
      <c r="C75" s="247" t="s">
        <v>95</v>
      </c>
      <c r="D75" s="248">
        <v>15776</v>
      </c>
      <c r="E75" s="286" t="s">
        <v>86</v>
      </c>
      <c r="F75" s="287" t="s">
        <v>108</v>
      </c>
      <c r="G75" s="285"/>
      <c r="H75" s="240"/>
      <c r="I75" s="241"/>
      <c r="J75" s="241"/>
      <c r="K75" s="241"/>
      <c r="L75" s="241"/>
      <c r="M75" s="242"/>
      <c r="N75" s="243"/>
      <c r="O75" s="241"/>
      <c r="P75" s="241"/>
      <c r="Q75" s="241"/>
      <c r="R75" s="241"/>
      <c r="S75" s="242"/>
      <c r="T75" s="243"/>
      <c r="U75" s="241"/>
      <c r="V75" s="241"/>
      <c r="W75" s="241"/>
      <c r="X75" s="241"/>
      <c r="Y75" s="242"/>
      <c r="Z75" s="243">
        <v>2</v>
      </c>
      <c r="AA75" s="241">
        <v>0</v>
      </c>
      <c r="AB75" s="241">
        <v>6</v>
      </c>
      <c r="AC75" s="241">
        <v>2</v>
      </c>
      <c r="AD75" s="241">
        <v>0</v>
      </c>
      <c r="AE75" s="242">
        <v>6</v>
      </c>
      <c r="AF75" s="244">
        <v>2</v>
      </c>
      <c r="AG75" s="245">
        <v>0</v>
      </c>
      <c r="AH75" s="246">
        <v>6</v>
      </c>
    </row>
    <row r="76" spans="1:34" ht="14.25" customHeight="1">
      <c r="A76" s="190"/>
      <c r="B76" s="202"/>
      <c r="C76" s="235" t="s">
        <v>95</v>
      </c>
      <c r="D76" s="236">
        <v>17771</v>
      </c>
      <c r="E76" s="284" t="s">
        <v>87</v>
      </c>
      <c r="F76" s="238" t="s">
        <v>108</v>
      </c>
      <c r="G76" s="285"/>
      <c r="H76" s="240"/>
      <c r="I76" s="241"/>
      <c r="J76" s="241"/>
      <c r="K76" s="241"/>
      <c r="L76" s="241"/>
      <c r="M76" s="242"/>
      <c r="N76" s="243"/>
      <c r="O76" s="241"/>
      <c r="P76" s="241"/>
      <c r="Q76" s="241"/>
      <c r="R76" s="241"/>
      <c r="S76" s="242"/>
      <c r="T76" s="243"/>
      <c r="U76" s="241"/>
      <c r="V76" s="241"/>
      <c r="W76" s="241"/>
      <c r="X76" s="241"/>
      <c r="Y76" s="242"/>
      <c r="Z76" s="243">
        <v>1</v>
      </c>
      <c r="AA76" s="241">
        <v>0</v>
      </c>
      <c r="AB76" s="241">
        <v>3</v>
      </c>
      <c r="AC76" s="241">
        <v>1</v>
      </c>
      <c r="AD76" s="241">
        <v>0</v>
      </c>
      <c r="AE76" s="242">
        <v>3</v>
      </c>
      <c r="AF76" s="244">
        <v>1</v>
      </c>
      <c r="AG76" s="245">
        <v>0</v>
      </c>
      <c r="AH76" s="246">
        <v>3</v>
      </c>
    </row>
    <row r="77" spans="1:34" ht="14.25" customHeight="1">
      <c r="A77" s="190"/>
      <c r="B77" s="202"/>
      <c r="C77" s="235" t="s">
        <v>95</v>
      </c>
      <c r="D77" s="236">
        <v>15559</v>
      </c>
      <c r="E77" s="284" t="s">
        <v>88</v>
      </c>
      <c r="F77" s="238" t="s">
        <v>108</v>
      </c>
      <c r="G77" s="285"/>
      <c r="H77" s="240"/>
      <c r="I77" s="241"/>
      <c r="J77" s="241"/>
      <c r="K77" s="241"/>
      <c r="L77" s="241"/>
      <c r="M77" s="242"/>
      <c r="N77" s="243"/>
      <c r="O77" s="241"/>
      <c r="P77" s="241"/>
      <c r="Q77" s="241"/>
      <c r="R77" s="241"/>
      <c r="S77" s="242"/>
      <c r="T77" s="243"/>
      <c r="U77" s="241"/>
      <c r="V77" s="241"/>
      <c r="W77" s="241"/>
      <c r="X77" s="241"/>
      <c r="Y77" s="242"/>
      <c r="Z77" s="243">
        <v>2</v>
      </c>
      <c r="AA77" s="241">
        <v>0</v>
      </c>
      <c r="AB77" s="241">
        <v>6</v>
      </c>
      <c r="AC77" s="241">
        <v>2</v>
      </c>
      <c r="AD77" s="241">
        <v>0</v>
      </c>
      <c r="AE77" s="242">
        <v>6</v>
      </c>
      <c r="AF77" s="244">
        <v>2</v>
      </c>
      <c r="AG77" s="245">
        <v>0</v>
      </c>
      <c r="AH77" s="246">
        <v>6</v>
      </c>
    </row>
    <row r="78" spans="1:34" ht="14.25" customHeight="1">
      <c r="A78" s="190"/>
      <c r="B78" s="202"/>
      <c r="C78" s="235" t="s">
        <v>95</v>
      </c>
      <c r="D78" s="236">
        <v>17772</v>
      </c>
      <c r="E78" s="284" t="s">
        <v>89</v>
      </c>
      <c r="F78" s="238" t="s">
        <v>108</v>
      </c>
      <c r="G78" s="285"/>
      <c r="H78" s="240"/>
      <c r="I78" s="241"/>
      <c r="J78" s="241"/>
      <c r="K78" s="241"/>
      <c r="L78" s="241"/>
      <c r="M78" s="242"/>
      <c r="N78" s="243"/>
      <c r="O78" s="241"/>
      <c r="P78" s="241"/>
      <c r="Q78" s="241"/>
      <c r="R78" s="241"/>
      <c r="S78" s="242"/>
      <c r="T78" s="243"/>
      <c r="U78" s="241"/>
      <c r="V78" s="241"/>
      <c r="W78" s="241"/>
      <c r="X78" s="241"/>
      <c r="Y78" s="242"/>
      <c r="Z78" s="243">
        <v>1</v>
      </c>
      <c r="AA78" s="241">
        <v>0</v>
      </c>
      <c r="AB78" s="241">
        <v>3</v>
      </c>
      <c r="AC78" s="241">
        <v>1</v>
      </c>
      <c r="AD78" s="241">
        <v>0</v>
      </c>
      <c r="AE78" s="242">
        <v>3</v>
      </c>
      <c r="AF78" s="244">
        <v>1</v>
      </c>
      <c r="AG78" s="245">
        <v>0</v>
      </c>
      <c r="AH78" s="246">
        <v>3</v>
      </c>
    </row>
    <row r="79" spans="1:34" ht="14.25" customHeight="1">
      <c r="A79" s="190"/>
      <c r="B79" s="202"/>
      <c r="C79" s="247" t="s">
        <v>95</v>
      </c>
      <c r="D79" s="248">
        <v>18087</v>
      </c>
      <c r="E79" s="286" t="s">
        <v>90</v>
      </c>
      <c r="F79" s="287" t="s">
        <v>108</v>
      </c>
      <c r="G79" s="285"/>
      <c r="H79" s="240"/>
      <c r="I79" s="241"/>
      <c r="J79" s="241"/>
      <c r="K79" s="241"/>
      <c r="L79" s="241"/>
      <c r="M79" s="242"/>
      <c r="N79" s="243"/>
      <c r="O79" s="241"/>
      <c r="P79" s="241"/>
      <c r="Q79" s="241"/>
      <c r="R79" s="241"/>
      <c r="S79" s="242"/>
      <c r="T79" s="243"/>
      <c r="U79" s="241"/>
      <c r="V79" s="241"/>
      <c r="W79" s="241"/>
      <c r="X79" s="241"/>
      <c r="Y79" s="242"/>
      <c r="Z79" s="243">
        <v>2</v>
      </c>
      <c r="AA79" s="241">
        <v>0</v>
      </c>
      <c r="AB79" s="241">
        <v>6</v>
      </c>
      <c r="AC79" s="241">
        <v>2</v>
      </c>
      <c r="AD79" s="241">
        <v>0</v>
      </c>
      <c r="AE79" s="242">
        <v>6</v>
      </c>
      <c r="AF79" s="244">
        <v>2</v>
      </c>
      <c r="AG79" s="245">
        <v>0</v>
      </c>
      <c r="AH79" s="246">
        <v>6</v>
      </c>
    </row>
    <row r="80" spans="1:34" ht="14.25" customHeight="1">
      <c r="A80" s="82"/>
      <c r="B80" s="83"/>
      <c r="C80" s="145" t="s">
        <v>99</v>
      </c>
      <c r="D80" s="145"/>
      <c r="E80" s="145"/>
      <c r="F80" s="145"/>
      <c r="G80" s="146"/>
      <c r="H80" s="84">
        <f aca="true" t="shared" si="10" ref="H80:S80">SUM(H22:H79)</f>
        <v>2</v>
      </c>
      <c r="I80" s="85">
        <f t="shared" si="10"/>
        <v>2</v>
      </c>
      <c r="J80" s="85">
        <f t="shared" si="10"/>
        <v>0</v>
      </c>
      <c r="K80" s="85">
        <f t="shared" si="10"/>
        <v>10</v>
      </c>
      <c r="L80" s="85">
        <f t="shared" si="10"/>
        <v>10</v>
      </c>
      <c r="M80" s="86">
        <f t="shared" si="10"/>
        <v>0</v>
      </c>
      <c r="N80" s="87">
        <f t="shared" si="10"/>
        <v>17</v>
      </c>
      <c r="O80" s="88">
        <f t="shared" si="10"/>
        <v>15</v>
      </c>
      <c r="P80" s="85">
        <f t="shared" si="10"/>
        <v>4</v>
      </c>
      <c r="Q80" s="88">
        <f t="shared" si="10"/>
        <v>18</v>
      </c>
      <c r="R80" s="88">
        <f t="shared" si="10"/>
        <v>16</v>
      </c>
      <c r="S80" s="89">
        <f t="shared" si="10"/>
        <v>4</v>
      </c>
      <c r="T80" s="87">
        <f>SUM(T26:T79)-6</f>
        <v>17</v>
      </c>
      <c r="U80" s="88">
        <f>SUM(U26:U79)</f>
        <v>11</v>
      </c>
      <c r="V80" s="85">
        <f>SUM(V26:V79)-18</f>
        <v>18</v>
      </c>
      <c r="W80" s="88">
        <f>SUM(W26:W79)-6</f>
        <v>18</v>
      </c>
      <c r="X80" s="130">
        <f>SUM(X26:X79)</f>
        <v>12</v>
      </c>
      <c r="Y80" s="86">
        <f>SUM(Y26:Y79)-18</f>
        <v>18</v>
      </c>
      <c r="Z80" s="87">
        <f>SUM(Z26:Z79)-6</f>
        <v>18</v>
      </c>
      <c r="AA80" s="88">
        <f>SUM(AA26:AA79)</f>
        <v>11</v>
      </c>
      <c r="AB80" s="85">
        <f>SUM(AB26:AB79)-18</f>
        <v>20</v>
      </c>
      <c r="AC80" s="88">
        <f>SUM(AC26:AC79)-6</f>
        <v>19</v>
      </c>
      <c r="AD80" s="130">
        <f>SUM(AD26:AD79)</f>
        <v>12</v>
      </c>
      <c r="AE80" s="86">
        <f>SUM(AE26:AE79)-18</f>
        <v>20</v>
      </c>
      <c r="AF80" s="88">
        <f>SUM(AF22:AF79)</f>
        <v>119</v>
      </c>
      <c r="AG80" s="88">
        <f>SUM(AG22:AG79)</f>
        <v>89</v>
      </c>
      <c r="AH80" s="90">
        <f>SUM(AH22:AH79)</f>
        <v>84</v>
      </c>
    </row>
    <row r="81" spans="1:34" ht="14.25" customHeight="1">
      <c r="A81" s="153" t="s">
        <v>100</v>
      </c>
      <c r="B81" s="154"/>
      <c r="C81" s="147" t="s">
        <v>101</v>
      </c>
      <c r="D81" s="148"/>
      <c r="E81" s="148"/>
      <c r="F81" s="148"/>
      <c r="G81" s="149"/>
      <c r="H81" s="91">
        <f aca="true" t="shared" si="11" ref="H81:AE81">H21</f>
        <v>15</v>
      </c>
      <c r="I81" s="92">
        <f t="shared" si="11"/>
        <v>13</v>
      </c>
      <c r="J81" s="92">
        <f t="shared" si="11"/>
        <v>2</v>
      </c>
      <c r="K81" s="92">
        <f t="shared" si="11"/>
        <v>9</v>
      </c>
      <c r="L81" s="92">
        <f t="shared" si="11"/>
        <v>9</v>
      </c>
      <c r="M81" s="93">
        <f t="shared" si="11"/>
        <v>0</v>
      </c>
      <c r="N81" s="94">
        <f t="shared" si="11"/>
        <v>2</v>
      </c>
      <c r="O81" s="95">
        <f t="shared" si="11"/>
        <v>2</v>
      </c>
      <c r="P81" s="92">
        <f t="shared" si="11"/>
        <v>0</v>
      </c>
      <c r="Q81" s="95">
        <f t="shared" si="11"/>
        <v>2</v>
      </c>
      <c r="R81" s="95">
        <f t="shared" si="11"/>
        <v>2</v>
      </c>
      <c r="S81" s="96">
        <f t="shared" si="11"/>
        <v>0</v>
      </c>
      <c r="T81" s="94">
        <f t="shared" si="11"/>
        <v>0</v>
      </c>
      <c r="U81" s="95">
        <f t="shared" si="11"/>
        <v>0</v>
      </c>
      <c r="V81" s="92">
        <f t="shared" si="11"/>
        <v>0</v>
      </c>
      <c r="W81" s="95">
        <f t="shared" si="11"/>
        <v>0</v>
      </c>
      <c r="X81" s="92">
        <f t="shared" si="11"/>
        <v>0</v>
      </c>
      <c r="Y81" s="93">
        <f t="shared" si="11"/>
        <v>0</v>
      </c>
      <c r="Z81" s="94">
        <f t="shared" si="11"/>
        <v>1</v>
      </c>
      <c r="AA81" s="95">
        <f t="shared" si="11"/>
        <v>1</v>
      </c>
      <c r="AB81" s="92">
        <f t="shared" si="11"/>
        <v>0</v>
      </c>
      <c r="AC81" s="95">
        <f t="shared" si="11"/>
        <v>0</v>
      </c>
      <c r="AD81" s="92">
        <f t="shared" si="11"/>
        <v>0</v>
      </c>
      <c r="AE81" s="93">
        <f t="shared" si="11"/>
        <v>0</v>
      </c>
      <c r="AF81" s="46">
        <f aca="true" t="shared" si="12" ref="AF81:AH82">SUM(H81,K81,N81,Q81,T81,W81,Z81,AC81)</f>
        <v>29</v>
      </c>
      <c r="AG81" s="47">
        <f t="shared" si="12"/>
        <v>27</v>
      </c>
      <c r="AH81" s="48">
        <f t="shared" si="12"/>
        <v>2</v>
      </c>
    </row>
    <row r="82" spans="1:34" ht="14.25" customHeight="1">
      <c r="A82" s="155"/>
      <c r="B82" s="156"/>
      <c r="C82" s="150" t="s">
        <v>102</v>
      </c>
      <c r="D82" s="151"/>
      <c r="E82" s="151"/>
      <c r="F82" s="151"/>
      <c r="G82" s="152"/>
      <c r="H82" s="97">
        <f aca="true" t="shared" si="13" ref="H82:S82">H80</f>
        <v>2</v>
      </c>
      <c r="I82" s="98">
        <f t="shared" si="13"/>
        <v>2</v>
      </c>
      <c r="J82" s="99">
        <f t="shared" si="13"/>
        <v>0</v>
      </c>
      <c r="K82" s="98">
        <f t="shared" si="13"/>
        <v>10</v>
      </c>
      <c r="L82" s="98">
        <f t="shared" si="13"/>
        <v>10</v>
      </c>
      <c r="M82" s="100">
        <f t="shared" si="13"/>
        <v>0</v>
      </c>
      <c r="N82" s="101">
        <f t="shared" si="13"/>
        <v>17</v>
      </c>
      <c r="O82" s="102">
        <f t="shared" si="13"/>
        <v>15</v>
      </c>
      <c r="P82" s="98">
        <f t="shared" si="13"/>
        <v>4</v>
      </c>
      <c r="Q82" s="99">
        <f t="shared" si="13"/>
        <v>18</v>
      </c>
      <c r="R82" s="103">
        <f t="shared" si="13"/>
        <v>16</v>
      </c>
      <c r="S82" s="104">
        <f t="shared" si="13"/>
        <v>4</v>
      </c>
      <c r="T82" s="101">
        <f aca="true" t="shared" si="14" ref="T82:AE82">T80</f>
        <v>17</v>
      </c>
      <c r="U82" s="102">
        <f t="shared" si="14"/>
        <v>11</v>
      </c>
      <c r="V82" s="98">
        <f t="shared" si="14"/>
        <v>18</v>
      </c>
      <c r="W82" s="99">
        <f t="shared" si="14"/>
        <v>18</v>
      </c>
      <c r="X82" s="103">
        <f t="shared" si="14"/>
        <v>12</v>
      </c>
      <c r="Y82" s="104">
        <f t="shared" si="14"/>
        <v>18</v>
      </c>
      <c r="Z82" s="101">
        <f t="shared" si="14"/>
        <v>18</v>
      </c>
      <c r="AA82" s="102">
        <f t="shared" si="14"/>
        <v>11</v>
      </c>
      <c r="AB82" s="98">
        <f t="shared" si="14"/>
        <v>20</v>
      </c>
      <c r="AC82" s="99">
        <f t="shared" si="14"/>
        <v>19</v>
      </c>
      <c r="AD82" s="98">
        <f t="shared" si="14"/>
        <v>12</v>
      </c>
      <c r="AE82" s="105">
        <f t="shared" si="14"/>
        <v>20</v>
      </c>
      <c r="AF82" s="79">
        <f t="shared" si="12"/>
        <v>119</v>
      </c>
      <c r="AG82" s="80">
        <f t="shared" si="12"/>
        <v>89</v>
      </c>
      <c r="AH82" s="81">
        <f t="shared" si="12"/>
        <v>84</v>
      </c>
    </row>
    <row r="83" spans="1:34" ht="14.25" customHeight="1" thickBot="1">
      <c r="A83" s="131"/>
      <c r="B83" s="132"/>
      <c r="C83" s="160" t="s">
        <v>103</v>
      </c>
      <c r="D83" s="161"/>
      <c r="E83" s="161"/>
      <c r="F83" s="161"/>
      <c r="G83" s="162"/>
      <c r="H83" s="106">
        <f aca="true" t="shared" si="15" ref="H83:S83">SUM(H81:H82)</f>
        <v>17</v>
      </c>
      <c r="I83" s="107">
        <f t="shared" si="15"/>
        <v>15</v>
      </c>
      <c r="J83" s="107">
        <f t="shared" si="15"/>
        <v>2</v>
      </c>
      <c r="K83" s="107">
        <f t="shared" si="15"/>
        <v>19</v>
      </c>
      <c r="L83" s="107">
        <f t="shared" si="15"/>
        <v>19</v>
      </c>
      <c r="M83" s="108">
        <f t="shared" si="15"/>
        <v>0</v>
      </c>
      <c r="N83" s="109">
        <f t="shared" si="15"/>
        <v>19</v>
      </c>
      <c r="O83" s="107">
        <f t="shared" si="15"/>
        <v>17</v>
      </c>
      <c r="P83" s="107">
        <f t="shared" si="15"/>
        <v>4</v>
      </c>
      <c r="Q83" s="107">
        <f t="shared" si="15"/>
        <v>20</v>
      </c>
      <c r="R83" s="107">
        <f t="shared" si="15"/>
        <v>18</v>
      </c>
      <c r="S83" s="108">
        <f t="shared" si="15"/>
        <v>4</v>
      </c>
      <c r="T83" s="109">
        <f aca="true" t="shared" si="16" ref="T83:AE83">SUM(T81:T82)</f>
        <v>17</v>
      </c>
      <c r="U83" s="107">
        <f t="shared" si="16"/>
        <v>11</v>
      </c>
      <c r="V83" s="107">
        <f t="shared" si="16"/>
        <v>18</v>
      </c>
      <c r="W83" s="107">
        <f t="shared" si="16"/>
        <v>18</v>
      </c>
      <c r="X83" s="107">
        <f t="shared" si="16"/>
        <v>12</v>
      </c>
      <c r="Y83" s="108">
        <f t="shared" si="16"/>
        <v>18</v>
      </c>
      <c r="Z83" s="109">
        <f t="shared" si="16"/>
        <v>19</v>
      </c>
      <c r="AA83" s="107">
        <f t="shared" si="16"/>
        <v>12</v>
      </c>
      <c r="AB83" s="107">
        <f t="shared" si="16"/>
        <v>20</v>
      </c>
      <c r="AC83" s="107">
        <f t="shared" si="16"/>
        <v>19</v>
      </c>
      <c r="AD83" s="107">
        <f t="shared" si="16"/>
        <v>12</v>
      </c>
      <c r="AE83" s="108">
        <f t="shared" si="16"/>
        <v>20</v>
      </c>
      <c r="AF83" s="110">
        <f>SUM(AF81:AF82)</f>
        <v>148</v>
      </c>
      <c r="AG83" s="110">
        <f>SUM(AG81:AG82)</f>
        <v>116</v>
      </c>
      <c r="AH83" s="111">
        <f>SUM(AH81:AH82)</f>
        <v>86</v>
      </c>
    </row>
    <row r="84" ht="13.5">
      <c r="E84" t="s">
        <v>109</v>
      </c>
    </row>
    <row r="85" spans="1:5" ht="13.5">
      <c r="A85" s="8"/>
      <c r="B85" s="8"/>
      <c r="C85" s="8"/>
      <c r="D85" s="8"/>
      <c r="E85" s="8"/>
    </row>
    <row r="86" spans="1:5" ht="13.5">
      <c r="A86" s="8"/>
      <c r="B86" s="8"/>
      <c r="C86" s="8"/>
      <c r="D86" s="8"/>
      <c r="E86" s="8"/>
    </row>
    <row r="87" spans="1:10" ht="13.5">
      <c r="A87" s="8"/>
      <c r="B87" s="8"/>
      <c r="C87" s="8"/>
      <c r="D87" s="8"/>
      <c r="E87" s="8"/>
      <c r="F87" s="8"/>
      <c r="G87" s="8"/>
      <c r="H87" s="8"/>
      <c r="I87" s="8"/>
      <c r="J87" s="8"/>
    </row>
  </sheetData>
  <sheetProtection/>
  <mergeCells count="49">
    <mergeCell ref="C16:D16"/>
    <mergeCell ref="C17:D17"/>
    <mergeCell ref="C18:D18"/>
    <mergeCell ref="C19:D19"/>
    <mergeCell ref="C20:D20"/>
    <mergeCell ref="C10:D10"/>
    <mergeCell ref="C11:D11"/>
    <mergeCell ref="C12:D12"/>
    <mergeCell ref="C13:D13"/>
    <mergeCell ref="C14:D14"/>
    <mergeCell ref="C15:D15"/>
    <mergeCell ref="W4:Y4"/>
    <mergeCell ref="T4:V4"/>
    <mergeCell ref="A6:B10"/>
    <mergeCell ref="A11:B12"/>
    <mergeCell ref="A31:B79"/>
    <mergeCell ref="C3:D5"/>
    <mergeCell ref="C6:D6"/>
    <mergeCell ref="C7:D7"/>
    <mergeCell ref="C8:D8"/>
    <mergeCell ref="C9:D9"/>
    <mergeCell ref="Z4:AB4"/>
    <mergeCell ref="AC4:AE4"/>
    <mergeCell ref="A13:B20"/>
    <mergeCell ref="N4:P4"/>
    <mergeCell ref="Q4:S4"/>
    <mergeCell ref="K4:M4"/>
    <mergeCell ref="F3:F5"/>
    <mergeCell ref="H3:M3"/>
    <mergeCell ref="B22:B25"/>
    <mergeCell ref="A1:AH1"/>
    <mergeCell ref="A3:B5"/>
    <mergeCell ref="E3:E5"/>
    <mergeCell ref="H4:J4"/>
    <mergeCell ref="S2:AH2"/>
    <mergeCell ref="A2:C2"/>
    <mergeCell ref="AF3:AH4"/>
    <mergeCell ref="N3:S3"/>
    <mergeCell ref="T3:Y3"/>
    <mergeCell ref="Z3:AE3"/>
    <mergeCell ref="G3:G5"/>
    <mergeCell ref="C80:G80"/>
    <mergeCell ref="C81:G81"/>
    <mergeCell ref="C82:G82"/>
    <mergeCell ref="A81:B82"/>
    <mergeCell ref="A21:B21"/>
    <mergeCell ref="C21:E21"/>
    <mergeCell ref="C83:G83"/>
    <mergeCell ref="A22:A30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이칠우</dc:creator>
  <cp:keywords/>
  <dc:description/>
  <cp:lastModifiedBy>user</cp:lastModifiedBy>
  <cp:lastPrinted>2017-01-06T09:08:46Z</cp:lastPrinted>
  <dcterms:created xsi:type="dcterms:W3CDTF">2003-12-23T04:35:02Z</dcterms:created>
  <dcterms:modified xsi:type="dcterms:W3CDTF">2020-01-29T12:13:23Z</dcterms:modified>
  <cp:category/>
  <cp:version/>
  <cp:contentType/>
  <cp:contentStatus/>
</cp:coreProperties>
</file>